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032" windowHeight="8700"/>
  </bookViews>
  <sheets>
    <sheet name="rozpočet 2026 celkový" sheetId="4" r:id="rId1"/>
    <sheet name="dílčí rozpočty" sheetId="5" r:id="rId2"/>
    <sheet name="rozpočet OP JAK" sheetId="6" r:id="rId3"/>
  </sheets>
  <calcPr calcId="125725"/>
</workbook>
</file>

<file path=xl/calcChain.xml><?xml version="1.0" encoding="utf-8"?>
<calcChain xmlns="http://schemas.openxmlformats.org/spreadsheetml/2006/main">
  <c r="F11" i="5"/>
  <c r="E11"/>
  <c r="D11"/>
  <c r="C24" i="4"/>
  <c r="D24"/>
  <c r="E24"/>
  <c r="F24"/>
  <c r="C11" i="5"/>
  <c r="F12" i="4"/>
  <c r="E12"/>
  <c r="C12"/>
  <c r="F8"/>
  <c r="E8"/>
  <c r="D8"/>
  <c r="C8"/>
  <c r="D9"/>
  <c r="F137" i="5"/>
  <c r="E137"/>
  <c r="D137"/>
  <c r="C137"/>
  <c r="F131"/>
  <c r="E131"/>
  <c r="D131"/>
  <c r="C131"/>
  <c r="C9" i="6"/>
  <c r="D9"/>
  <c r="E6"/>
  <c r="E7"/>
  <c r="E8"/>
  <c r="E5"/>
  <c r="D49" i="5"/>
  <c r="D22" i="4" s="1"/>
  <c r="D42" i="5"/>
  <c r="D14" i="4" s="1"/>
  <c r="D12"/>
  <c r="C107" i="5"/>
  <c r="E88"/>
  <c r="E82"/>
  <c r="F21" i="4"/>
  <c r="E21"/>
  <c r="D21"/>
  <c r="C21"/>
  <c r="F39" i="5"/>
  <c r="C5"/>
  <c r="D5"/>
  <c r="E5"/>
  <c r="F5"/>
  <c r="C33"/>
  <c r="D33"/>
  <c r="E33"/>
  <c r="F33"/>
  <c r="C39"/>
  <c r="E39"/>
  <c r="C58"/>
  <c r="D58"/>
  <c r="E58"/>
  <c r="F58"/>
  <c r="C64"/>
  <c r="D64"/>
  <c r="E64"/>
  <c r="F64"/>
  <c r="C82"/>
  <c r="D82"/>
  <c r="F82"/>
  <c r="C88"/>
  <c r="D88"/>
  <c r="F88"/>
  <c r="D107"/>
  <c r="E107"/>
  <c r="F107"/>
  <c r="C113"/>
  <c r="D113"/>
  <c r="E113"/>
  <c r="F113"/>
  <c r="C6" i="4"/>
  <c r="D6"/>
  <c r="E6"/>
  <c r="F6"/>
  <c r="C7"/>
  <c r="D7"/>
  <c r="E7"/>
  <c r="F7"/>
  <c r="C9"/>
  <c r="E9"/>
  <c r="F9"/>
  <c r="C10"/>
  <c r="D10"/>
  <c r="F10"/>
  <c r="C13"/>
  <c r="D13"/>
  <c r="E13"/>
  <c r="F13"/>
  <c r="C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2"/>
  <c r="F22"/>
  <c r="C23"/>
  <c r="D23"/>
  <c r="E23"/>
  <c r="F23"/>
  <c r="E10"/>
  <c r="E22"/>
  <c r="E9" i="6"/>
  <c r="E11" i="4" l="1"/>
  <c r="C11"/>
  <c r="F11"/>
  <c r="D11"/>
  <c r="D39" i="5"/>
  <c r="C5" i="4"/>
  <c r="E5"/>
  <c r="F5"/>
  <c r="D5"/>
</calcChain>
</file>

<file path=xl/sharedStrings.xml><?xml version="1.0" encoding="utf-8"?>
<sst xmlns="http://schemas.openxmlformats.org/spreadsheetml/2006/main" count="297" uniqueCount="72">
  <si>
    <t>Účet</t>
  </si>
  <si>
    <t>Položka</t>
  </si>
  <si>
    <t>648.10</t>
  </si>
  <si>
    <t>Cestovné</t>
  </si>
  <si>
    <t>Ostatní služby</t>
  </si>
  <si>
    <t>558.</t>
  </si>
  <si>
    <t>DKP</t>
  </si>
  <si>
    <t>Sestavila:</t>
  </si>
  <si>
    <t>Lenka Egertová</t>
  </si>
  <si>
    <t>Spotřeba materiálu</t>
  </si>
  <si>
    <t>Výnosy celkem</t>
  </si>
  <si>
    <t>672.10</t>
  </si>
  <si>
    <t>Příspěvek zřizovatele</t>
  </si>
  <si>
    <t>672.11</t>
  </si>
  <si>
    <t>Zapojení fondů do výnosů</t>
  </si>
  <si>
    <t>6.</t>
  </si>
  <si>
    <t>Ostatní výnosy</t>
  </si>
  <si>
    <t>Náklady celkem</t>
  </si>
  <si>
    <t>501.</t>
  </si>
  <si>
    <t>511.</t>
  </si>
  <si>
    <t>512.</t>
  </si>
  <si>
    <t>518.</t>
  </si>
  <si>
    <t>521.</t>
  </si>
  <si>
    <t>Mzdové náklady</t>
  </si>
  <si>
    <t>524.</t>
  </si>
  <si>
    <t>Zákonné sociální pojištění</t>
  </si>
  <si>
    <t>525.</t>
  </si>
  <si>
    <t>Jiné sociální pojištění</t>
  </si>
  <si>
    <t>527.</t>
  </si>
  <si>
    <t>Zákonné sociální náklady</t>
  </si>
  <si>
    <t>528.</t>
  </si>
  <si>
    <t>Jiné sociální náklady</t>
  </si>
  <si>
    <t>672.</t>
  </si>
  <si>
    <t>Ostatní dotace</t>
  </si>
  <si>
    <t>551.</t>
  </si>
  <si>
    <t>Odpisy</t>
  </si>
  <si>
    <t>Opravy a udržování</t>
  </si>
  <si>
    <t>Provozní dotace státní rozpočet</t>
  </si>
  <si>
    <t>542.</t>
  </si>
  <si>
    <t>Jiné pokuty a penále</t>
  </si>
  <si>
    <t>Vyvěšeno dne:</t>
  </si>
  <si>
    <t>položka</t>
  </si>
  <si>
    <t>Syntetický účet</t>
  </si>
  <si>
    <t>Administrativa</t>
  </si>
  <si>
    <t>501. Spotřeba materiálu</t>
  </si>
  <si>
    <t>Celkem</t>
  </si>
  <si>
    <t>Administrativa škola</t>
  </si>
  <si>
    <t>518. Ostatní služby</t>
  </si>
  <si>
    <t>521. Mzdové náíklady</t>
  </si>
  <si>
    <t>Nákup potřebného vybavení</t>
  </si>
  <si>
    <t>558. Náklady z DHIM</t>
  </si>
  <si>
    <t>Rozpočet na rok 2024</t>
  </si>
  <si>
    <t>Schválil:</t>
  </si>
  <si>
    <t>Mgr. Tomáš Vostatek</t>
  </si>
  <si>
    <t>Rozpočet na rok 2025</t>
  </si>
  <si>
    <t>rok 2025</t>
  </si>
  <si>
    <t>rok 2026</t>
  </si>
  <si>
    <t>Rozpočet OP JAK - dotace na 2 roky</t>
  </si>
  <si>
    <t>Poslední upravený rozpočet na rok 2025</t>
  </si>
  <si>
    <t>Předpokládaná skutečnost rok 2025</t>
  </si>
  <si>
    <t>Rozpočet na rok 2026</t>
  </si>
  <si>
    <t>ONIV</t>
  </si>
  <si>
    <t>569.</t>
  </si>
  <si>
    <t>Ostatní finanční náklady</t>
  </si>
  <si>
    <t>Schválený rozpočet na rok 2026</t>
  </si>
  <si>
    <t>V Roztokách dne: 27.11.2025</t>
  </si>
  <si>
    <t>Schválený rozpočet na rok 2026 - obec, vč. školného</t>
  </si>
  <si>
    <t>Schválený rozpočet na rok 2026 - SR</t>
  </si>
  <si>
    <t>Schválený rozpočet na rok 2026 - SRPDŠ</t>
  </si>
  <si>
    <t>Schválený rozpočet na rok 2026 - stravné, CS</t>
  </si>
  <si>
    <t>Schválený rozpočet na rok 2026 - OP JAK</t>
  </si>
  <si>
    <t>Schválený rozpočet na rok 2026 - Program dotace obědy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</si>
</sst>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5"/>
      <name val="Arial"/>
      <family val="2"/>
      <charset val="238"/>
    </font>
    <font>
      <sz val="15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" fontId="3" fillId="0" borderId="4" xfId="0" applyNumberFormat="1" applyFont="1" applyBorder="1"/>
    <xf numFmtId="0" fontId="3" fillId="0" borderId="5" xfId="0" applyFont="1" applyBorder="1"/>
    <xf numFmtId="0" fontId="3" fillId="0" borderId="6" xfId="0" applyFont="1" applyBorder="1"/>
    <xf numFmtId="4" fontId="3" fillId="0" borderId="7" xfId="0" applyNumberFormat="1" applyFont="1" applyBorder="1"/>
    <xf numFmtId="0" fontId="3" fillId="0" borderId="8" xfId="0" applyFont="1" applyBorder="1"/>
    <xf numFmtId="4" fontId="3" fillId="0" borderId="9" xfId="0" applyNumberFormat="1" applyFont="1" applyBorder="1"/>
    <xf numFmtId="0" fontId="4" fillId="0" borderId="1" xfId="0" applyFont="1" applyBorder="1"/>
    <xf numFmtId="0" fontId="4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" fontId="3" fillId="0" borderId="13" xfId="0" applyNumberFormat="1" applyFont="1" applyBorder="1"/>
    <xf numFmtId="4" fontId="4" fillId="0" borderId="14" xfId="0" applyNumberFormat="1" applyFont="1" applyBorder="1"/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3" fillId="0" borderId="0" xfId="0" applyFont="1" applyAlignment="1"/>
    <xf numFmtId="4" fontId="4" fillId="0" borderId="14" xfId="0" applyNumberFormat="1" applyFont="1" applyBorder="1" applyAlignment="1">
      <alignment horizontal="right"/>
    </xf>
    <xf numFmtId="0" fontId="3" fillId="0" borderId="18" xfId="0" applyFont="1" applyBorder="1"/>
    <xf numFmtId="0" fontId="0" fillId="0" borderId="0" xfId="0" applyAlignment="1">
      <alignment horizontal="center" vertical="center" wrapText="1"/>
    </xf>
    <xf numFmtId="4" fontId="0" fillId="0" borderId="0" xfId="0" applyNumberFormat="1"/>
    <xf numFmtId="0" fontId="0" fillId="0" borderId="19" xfId="0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4" fontId="0" fillId="0" borderId="27" xfId="0" applyNumberFormat="1" applyBorder="1" applyAlignment="1">
      <alignment horizontal="center" vertical="center" wrapText="1"/>
    </xf>
    <xf numFmtId="4" fontId="0" fillId="0" borderId="28" xfId="0" applyNumberFormat="1" applyBorder="1"/>
    <xf numFmtId="4" fontId="0" fillId="0" borderId="29" xfId="0" applyNumberFormat="1" applyBorder="1"/>
    <xf numFmtId="4" fontId="0" fillId="0" borderId="30" xfId="0" applyNumberFormat="1" applyBorder="1"/>
    <xf numFmtId="4" fontId="0" fillId="0" borderId="23" xfId="0" applyNumberFormat="1" applyBorder="1" applyAlignment="1">
      <alignment horizontal="center" vertical="center" wrapText="1"/>
    </xf>
    <xf numFmtId="4" fontId="0" fillId="0" borderId="24" xfId="0" applyNumberFormat="1" applyBorder="1"/>
    <xf numFmtId="4" fontId="0" fillId="0" borderId="25" xfId="0" applyNumberFormat="1" applyBorder="1"/>
    <xf numFmtId="4" fontId="0" fillId="0" borderId="26" xfId="0" applyNumberFormat="1" applyBorder="1"/>
    <xf numFmtId="0" fontId="4" fillId="2" borderId="31" xfId="0" applyFont="1" applyFill="1" applyBorder="1"/>
    <xf numFmtId="0" fontId="4" fillId="2" borderId="32" xfId="0" applyFont="1" applyFill="1" applyBorder="1"/>
    <xf numFmtId="4" fontId="4" fillId="2" borderId="33" xfId="0" applyNumberFormat="1" applyFont="1" applyFill="1" applyBorder="1"/>
    <xf numFmtId="4" fontId="4" fillId="2" borderId="32" xfId="0" applyNumberFormat="1" applyFont="1" applyFill="1" applyBorder="1"/>
    <xf numFmtId="4" fontId="4" fillId="2" borderId="34" xfId="0" applyNumberFormat="1" applyFont="1" applyFill="1" applyBorder="1"/>
    <xf numFmtId="0" fontId="4" fillId="0" borderId="0" xfId="0" applyFont="1"/>
    <xf numFmtId="4" fontId="4" fillId="0" borderId="0" xfId="0" applyNumberFormat="1" applyFont="1"/>
    <xf numFmtId="4" fontId="4" fillId="2" borderId="35" xfId="0" applyNumberFormat="1" applyFont="1" applyFill="1" applyBorder="1" applyAlignment="1">
      <alignment horizontal="center" vertical="center" wrapText="1"/>
    </xf>
    <xf numFmtId="4" fontId="4" fillId="2" borderId="36" xfId="0" applyNumberFormat="1" applyFont="1" applyFill="1" applyBorder="1"/>
    <xf numFmtId="4" fontId="4" fillId="2" borderId="37" xfId="0" applyNumberFormat="1" applyFont="1" applyFill="1" applyBorder="1"/>
    <xf numFmtId="4" fontId="4" fillId="2" borderId="38" xfId="0" applyNumberFormat="1" applyFont="1" applyFill="1" applyBorder="1"/>
    <xf numFmtId="0" fontId="3" fillId="0" borderId="0" xfId="0" applyFont="1" applyFill="1" applyBorder="1"/>
    <xf numFmtId="4" fontId="3" fillId="0" borderId="0" xfId="0" applyNumberFormat="1" applyFont="1"/>
    <xf numFmtId="4" fontId="3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activeCell="A33" sqref="A33"/>
    </sheetView>
  </sheetViews>
  <sheetFormatPr defaultColWidth="9.109375" defaultRowHeight="13.2"/>
  <cols>
    <col min="1" max="1" width="8.5546875" style="2" customWidth="1"/>
    <col min="2" max="2" width="27.5546875" style="2" bestFit="1" customWidth="1"/>
    <col min="3" max="4" width="12.6640625" style="2" bestFit="1" customWidth="1"/>
    <col min="5" max="5" width="14.33203125" style="2" customWidth="1"/>
    <col min="6" max="6" width="12.6640625" style="2" bestFit="1" customWidth="1"/>
    <col min="7" max="16384" width="9.109375" style="2"/>
  </cols>
  <sheetData>
    <row r="1" spans="1:6" s="1" customFormat="1" ht="25.5" customHeight="1">
      <c r="A1" s="56" t="s">
        <v>64</v>
      </c>
      <c r="B1" s="56"/>
      <c r="C1" s="56"/>
      <c r="D1" s="56"/>
      <c r="E1" s="56"/>
      <c r="F1" s="56"/>
    </row>
    <row r="2" spans="1:6">
      <c r="A2" s="21"/>
      <c r="B2" s="21"/>
    </row>
    <row r="3" spans="1:6" ht="13.8" thickBot="1"/>
    <row r="4" spans="1:6" ht="53.4" thickBot="1">
      <c r="A4" s="18" t="s">
        <v>0</v>
      </c>
      <c r="B4" s="19" t="s">
        <v>1</v>
      </c>
      <c r="C4" s="20" t="s">
        <v>54</v>
      </c>
      <c r="D4" s="20" t="s">
        <v>58</v>
      </c>
      <c r="E4" s="20" t="s">
        <v>59</v>
      </c>
      <c r="F4" s="20" t="s">
        <v>60</v>
      </c>
    </row>
    <row r="5" spans="1:6" ht="13.8" thickTop="1">
      <c r="A5" s="12"/>
      <c r="B5" s="13" t="s">
        <v>10</v>
      </c>
      <c r="C5" s="22">
        <f>SUM(C6:C10)</f>
        <v>12952120</v>
      </c>
      <c r="D5" s="22">
        <f>SUM(D6:D10)</f>
        <v>14876140</v>
      </c>
      <c r="E5" s="22">
        <f>SUM(E6:E10)</f>
        <v>14952978</v>
      </c>
      <c r="F5" s="22">
        <f>SUM(F6:F10)</f>
        <v>14617839</v>
      </c>
    </row>
    <row r="6" spans="1:6">
      <c r="A6" s="4" t="s">
        <v>11</v>
      </c>
      <c r="B6" s="5" t="s">
        <v>12</v>
      </c>
      <c r="C6" s="6">
        <f>'dílčí rozpočty'!C6+'dílčí rozpočty'!C34+'dílčí rozpočty'!C59+'dílčí rozpočty'!C83+'dílčí rozpočty'!C108</f>
        <v>660000</v>
      </c>
      <c r="D6" s="6">
        <f>'dílčí rozpočty'!D6+'dílčí rozpočty'!D34+'dílčí rozpočty'!D59+'dílčí rozpočty'!D83+'dílčí rozpočty'!D108</f>
        <v>660000</v>
      </c>
      <c r="E6" s="6">
        <f>'dílčí rozpočty'!E6+'dílčí rozpočty'!E34+'dílčí rozpočty'!E59+'dílčí rozpočty'!E83+'dílčí rozpočty'!E108</f>
        <v>660000</v>
      </c>
      <c r="F6" s="6">
        <f>'dílčí rozpočty'!F6+'dílčí rozpočty'!F34+'dílčí rozpočty'!F59+'dílčí rozpočty'!F83+'dílčí rozpočty'!F108</f>
        <v>3100000</v>
      </c>
    </row>
    <row r="7" spans="1:6">
      <c r="A7" s="7" t="s">
        <v>13</v>
      </c>
      <c r="B7" s="8" t="s">
        <v>37</v>
      </c>
      <c r="C7" s="6">
        <f>'dílčí rozpočty'!C7+'dílčí rozpočty'!C35+'dílčí rozpočty'!C60+'dílčí rozpočty'!C84+'dílčí rozpočty'!C109</f>
        <v>10400000</v>
      </c>
      <c r="D7" s="6">
        <f>'dílčí rozpočty'!D7+'dílčí rozpočty'!D35+'dílčí rozpočty'!D60+'dílčí rozpočty'!D84+'dílčí rozpočty'!D109</f>
        <v>12208020</v>
      </c>
      <c r="E7" s="6">
        <f>'dílčí rozpočty'!E7+'dílčí rozpočty'!E35+'dílčí rozpočty'!E60+'dílčí rozpočty'!E84+'dílčí rozpočty'!E109</f>
        <v>12208020</v>
      </c>
      <c r="F7" s="6">
        <f>'dílčí rozpočty'!F7+'dílčí rozpočty'!F35+'dílčí rozpočty'!F60+'dílčí rozpočty'!F84+'dílčí rozpočty'!F109</f>
        <v>9570800</v>
      </c>
    </row>
    <row r="8" spans="1:6">
      <c r="A8" s="7" t="s">
        <v>32</v>
      </c>
      <c r="B8" s="8" t="s">
        <v>33</v>
      </c>
      <c r="C8" s="6">
        <f>'dílčí rozpočty'!C8+'dílčí rozpočty'!C36+'dílčí rozpočty'!C61+'dílčí rozpočty'!C85+'dílčí rozpočty'!C110+'dílčí rozpočty'!C134</f>
        <v>505120</v>
      </c>
      <c r="D8" s="6">
        <f>'dílčí rozpočty'!D8+'dílčí rozpočty'!D36+'dílčí rozpočty'!D61+'dílčí rozpočty'!D85+'dílčí rozpočty'!D110+'dílčí rozpočty'!D134</f>
        <v>521120</v>
      </c>
      <c r="E8" s="6">
        <f>'dílčí rozpočty'!E8+'dílčí rozpočty'!E36+'dílčí rozpočty'!E61+'dílčí rozpočty'!E85+'dílčí rozpočty'!E110+'dílčí rozpočty'!E134</f>
        <v>502958</v>
      </c>
      <c r="F8" s="6">
        <f>'dílčí rozpočty'!F8+'dílčí rozpočty'!F36+'dílčí rozpočty'!F61+'dílčí rozpočty'!F85+'dílčí rozpočty'!F110+'dílčí rozpočty'!F134</f>
        <v>365039</v>
      </c>
    </row>
    <row r="9" spans="1:6">
      <c r="A9" s="7" t="s">
        <v>2</v>
      </c>
      <c r="B9" s="8" t="s">
        <v>14</v>
      </c>
      <c r="C9" s="6">
        <f>'dílčí rozpočty'!C9+'dílčí rozpočty'!C37+'dílčí rozpočty'!C62+'dílčí rozpočty'!C86+'dílčí rozpočty'!C111</f>
        <v>87000</v>
      </c>
      <c r="D9" s="6">
        <f>'dílčí rozpočty'!D9+'dílčí rozpočty'!D37+'dílčí rozpočty'!D62+'dílčí rozpočty'!D86+'dílčí rozpočty'!D111</f>
        <v>107000</v>
      </c>
      <c r="E9" s="6">
        <f>'dílčí rozpočty'!E9+'dílčí rozpočty'!E37+'dílčí rozpočty'!E62+'dílčí rozpočty'!E86+'dílčí rozpočty'!E111</f>
        <v>127000</v>
      </c>
      <c r="F9" s="6">
        <f>'dílčí rozpočty'!F9+'dílčí rozpočty'!F37+'dílčí rozpočty'!F62+'dílčí rozpočty'!F86+'dílčí rozpočty'!F111</f>
        <v>127000</v>
      </c>
    </row>
    <row r="10" spans="1:6" ht="13.8" thickBot="1">
      <c r="A10" s="14" t="s">
        <v>15</v>
      </c>
      <c r="B10" s="15" t="s">
        <v>16</v>
      </c>
      <c r="C10" s="6">
        <f>'dílčí rozpočty'!C10+'dílčí rozpočty'!C38+'dílčí rozpočty'!C63+'dílčí rozpočty'!C87+'dílčí rozpočty'!C112</f>
        <v>1300000</v>
      </c>
      <c r="D10" s="6">
        <f>'dílčí rozpočty'!D10+'dílčí rozpočty'!D38+'dílčí rozpočty'!D63+'dílčí rozpočty'!D87+'dílčí rozpočty'!D112</f>
        <v>1380000</v>
      </c>
      <c r="E10" s="6">
        <f>'dílčí rozpočty'!E10+'dílčí rozpočty'!E38+'dílčí rozpočty'!E63+'dílčí rozpočty'!E87+'dílčí rozpočty'!E112</f>
        <v>1455000</v>
      </c>
      <c r="F10" s="6">
        <f>'dílčí rozpočty'!F10+'dílčí rozpočty'!F38+'dílčí rozpočty'!F63+'dílčí rozpočty'!F87+'dílčí rozpočty'!F112</f>
        <v>1455000</v>
      </c>
    </row>
    <row r="11" spans="1:6" ht="13.8" thickTop="1">
      <c r="A11" s="3"/>
      <c r="B11" s="13" t="s">
        <v>17</v>
      </c>
      <c r="C11" s="17">
        <f>SUM(C12:C24)</f>
        <v>12952120</v>
      </c>
      <c r="D11" s="17">
        <f>SUM(D12:D24)</f>
        <v>14876140</v>
      </c>
      <c r="E11" s="17">
        <f>SUM(E12:E24)</f>
        <v>14952978</v>
      </c>
      <c r="F11" s="17">
        <f>SUM(F12:F24)</f>
        <v>14617839</v>
      </c>
    </row>
    <row r="12" spans="1:6">
      <c r="A12" s="7" t="s">
        <v>18</v>
      </c>
      <c r="B12" s="8" t="s">
        <v>9</v>
      </c>
      <c r="C12" s="6">
        <f>'dílčí rozpočty'!C12+'dílčí rozpočty'!C40+'dílčí rozpočty'!C65+'dílčí rozpočty'!C89+'dílčí rozpočty'!C114+'dílčí rozpočty'!C138</f>
        <v>1318053</v>
      </c>
      <c r="D12" s="6">
        <f>'dílčí rozpočty'!D12+'dílčí rozpočty'!D40+'dílčí rozpočty'!D65+'dílčí rozpočty'!D89+'dílčí rozpočty'!D114+'dílčí rozpočty'!D138</f>
        <v>1375988</v>
      </c>
      <c r="E12" s="6">
        <f>'dílčí rozpočty'!E12+'dílčí rozpočty'!E40+'dílčí rozpočty'!E65+'dílčí rozpočty'!E89+'dílčí rozpočty'!E114+'dílčí rozpočty'!E138</f>
        <v>1447006</v>
      </c>
      <c r="F12" s="6">
        <f>'dílčí rozpočty'!F12+'dílčí rozpočty'!F40+'dílčí rozpočty'!F65+'dílčí rozpočty'!F89+'dílčí rozpočty'!F114+'dílčí rozpočty'!F138</f>
        <v>1370732</v>
      </c>
    </row>
    <row r="13" spans="1:6">
      <c r="A13" s="4" t="s">
        <v>19</v>
      </c>
      <c r="B13" s="5" t="s">
        <v>36</v>
      </c>
      <c r="C13" s="9">
        <f>'dílčí rozpočty'!C13+'dílčí rozpočty'!C41+'dílčí rozpočty'!C66+'dílčí rozpočty'!C90+'dílčí rozpočty'!C115</f>
        <v>10000</v>
      </c>
      <c r="D13" s="9">
        <f>'dílčí rozpočty'!D13+'dílčí rozpočty'!D41+'dílčí rozpočty'!D66+'dílčí rozpočty'!D90+'dílčí rozpočty'!D115</f>
        <v>100000</v>
      </c>
      <c r="E13" s="9">
        <f>'dílčí rozpočty'!E13+'dílčí rozpočty'!E41+'dílčí rozpočty'!E66+'dílčí rozpočty'!E90+'dílčí rozpočty'!E115</f>
        <v>120000</v>
      </c>
      <c r="F13" s="9">
        <f>'dílčí rozpočty'!F13+'dílčí rozpočty'!F41+'dílčí rozpočty'!F66+'dílčí rozpočty'!F90+'dílčí rozpočty'!F115</f>
        <v>120000</v>
      </c>
    </row>
    <row r="14" spans="1:6">
      <c r="A14" s="4" t="s">
        <v>20</v>
      </c>
      <c r="B14" s="5" t="s">
        <v>3</v>
      </c>
      <c r="C14" s="9">
        <f>'dílčí rozpočty'!C14+'dílčí rozpočty'!C42+'dílčí rozpočty'!C67+'dílčí rozpočty'!C91+'dílčí rozpočty'!C116</f>
        <v>3000</v>
      </c>
      <c r="D14" s="9">
        <f>'dílčí rozpočty'!D14+'dílčí rozpočty'!D42+'dílčí rozpočty'!D67+'dílčí rozpočty'!D91+'dílčí rozpočty'!D116</f>
        <v>3000</v>
      </c>
      <c r="E14" s="9">
        <f>'dílčí rozpočty'!E14+'dílčí rozpočty'!E42+'dílčí rozpočty'!E67+'dílčí rozpočty'!E91+'dílčí rozpočty'!E116</f>
        <v>1000</v>
      </c>
      <c r="F14" s="9">
        <f>'dílčí rozpočty'!F14+'dílčí rozpočty'!F42+'dílčí rozpočty'!F67+'dílčí rozpočty'!F91+'dílčí rozpočty'!F116</f>
        <v>0</v>
      </c>
    </row>
    <row r="15" spans="1:6">
      <c r="A15" s="4" t="s">
        <v>21</v>
      </c>
      <c r="B15" s="5" t="s">
        <v>4</v>
      </c>
      <c r="C15" s="9">
        <f>'dílčí rozpočty'!C15+'dílčí rozpočty'!C43+'dílčí rozpočty'!C68+'dílčí rozpočty'!C92+'dílčí rozpočty'!C117</f>
        <v>541000</v>
      </c>
      <c r="D15" s="9">
        <f>'dílčí rozpočty'!D15+'dílčí rozpočty'!D43+'dílčí rozpočty'!D68+'dílčí rozpočty'!D92+'dílčí rozpočty'!D117</f>
        <v>663500</v>
      </c>
      <c r="E15" s="9">
        <f>'dílčí rozpočty'!E15+'dílčí rozpočty'!E43+'dílčí rozpočty'!E68+'dílčí rozpočty'!E92+'dílčí rozpočty'!E117</f>
        <v>663500</v>
      </c>
      <c r="F15" s="9">
        <f>'dílčí rozpočty'!F15+'dílčí rozpočty'!F43+'dílčí rozpočty'!F68+'dílčí rozpočty'!F92+'dílčí rozpočty'!F117</f>
        <v>585000</v>
      </c>
    </row>
    <row r="16" spans="1:6">
      <c r="A16" s="4" t="s">
        <v>22</v>
      </c>
      <c r="B16" s="5" t="s">
        <v>23</v>
      </c>
      <c r="C16" s="9">
        <f>'dílčí rozpočty'!C16+'dílčí rozpočty'!C44+'dílčí rozpočty'!C69+'dílčí rozpočty'!C93+'dílčí rozpočty'!C118</f>
        <v>8029180</v>
      </c>
      <c r="D16" s="9">
        <f>'dílčí rozpočty'!D16+'dílčí rozpočty'!D44+'dílčí rozpočty'!D69+'dílčí rozpočty'!D93+'dílčí rozpočty'!D118</f>
        <v>9207711</v>
      </c>
      <c r="E16" s="9">
        <f>'dílčí rozpočty'!E16+'dílčí rozpočty'!E44+'dílčí rozpočty'!E69+'dílčí rozpočty'!E93+'dílčí rozpočty'!E118</f>
        <v>9178531</v>
      </c>
      <c r="F16" s="9">
        <f>'dílčí rozpočty'!F16+'dílčí rozpočty'!F44+'dílčí rozpočty'!F69+'dílčí rozpočty'!F93+'dílčí rozpočty'!F118</f>
        <v>9022000</v>
      </c>
    </row>
    <row r="17" spans="1:6">
      <c r="A17" s="4" t="s">
        <v>24</v>
      </c>
      <c r="B17" s="5" t="s">
        <v>25</v>
      </c>
      <c r="C17" s="9">
        <f>'dílčí rozpočty'!C17+'dílčí rozpočty'!C45+'dílčí rozpočty'!C70+'dílčí rozpočty'!C94+'dílčí rozpočty'!C119</f>
        <v>2575200</v>
      </c>
      <c r="D17" s="9">
        <f>'dílčí rozpočty'!D17+'dílčí rozpočty'!D45+'dílčí rozpočty'!D70+'dílčí rozpočty'!D94+'dílčí rozpočty'!D119</f>
        <v>3031710</v>
      </c>
      <c r="E17" s="9">
        <f>'dílčí rozpočty'!E17+'dílčí rozpočty'!E45+'dílčí rozpočty'!E70+'dílčí rozpočty'!E94+'dílčí rozpočty'!E119</f>
        <v>3048710</v>
      </c>
      <c r="F17" s="9">
        <f>'dílčí rozpočty'!F17+'dílčí rozpočty'!F45+'dílčí rozpočty'!F70+'dílčí rozpočty'!F94+'dílčí rozpočty'!F119</f>
        <v>3051000</v>
      </c>
    </row>
    <row r="18" spans="1:6">
      <c r="A18" s="4" t="s">
        <v>26</v>
      </c>
      <c r="B18" s="5" t="s">
        <v>27</v>
      </c>
      <c r="C18" s="9">
        <f>'dílčí rozpočty'!C18+'dílčí rozpočty'!C46+'dílčí rozpočty'!C71+'dílčí rozpočty'!C95+'dílčí rozpočty'!C120</f>
        <v>34000</v>
      </c>
      <c r="D18" s="9">
        <f>'dílčí rozpočty'!D18+'dílčí rozpočty'!D46+'dílčí rozpočty'!D71+'dílčí rozpočty'!D95+'dílčí rozpočty'!D120</f>
        <v>35000</v>
      </c>
      <c r="E18" s="9">
        <f>'dílčí rozpočty'!E18+'dílčí rozpočty'!E46+'dílčí rozpočty'!E71+'dílčí rozpočty'!E95+'dílčí rozpočty'!E120</f>
        <v>35000</v>
      </c>
      <c r="F18" s="9">
        <f>'dílčí rozpočty'!F18+'dílčí rozpočty'!F46+'dílčí rozpočty'!F71+'dílčí rozpočty'!F95+'dílčí rozpočty'!F120</f>
        <v>36125</v>
      </c>
    </row>
    <row r="19" spans="1:6">
      <c r="A19" s="7" t="s">
        <v>28</v>
      </c>
      <c r="B19" s="8" t="s">
        <v>29</v>
      </c>
      <c r="C19" s="9">
        <f>'dílčí rozpočty'!C19+'dílčí rozpočty'!C47+'dílčí rozpočty'!C72+'dílčí rozpočty'!C96+'dílčí rozpočty'!C121</f>
        <v>76750</v>
      </c>
      <c r="D19" s="9">
        <f>'dílčí rozpočty'!D19+'dílčí rozpočty'!D47+'dílčí rozpočty'!D72+'dílčí rozpočty'!D96+'dílčí rozpočty'!D121</f>
        <v>89794</v>
      </c>
      <c r="E19" s="9">
        <f>'dílčí rozpočty'!E19+'dílčí rozpočty'!E47+'dílčí rozpočty'!E72+'dílčí rozpočty'!E96+'dílčí rozpočty'!E121</f>
        <v>89794</v>
      </c>
      <c r="F19" s="9">
        <f>'dílčí rozpočty'!F19+'dílčí rozpočty'!F47+'dílčí rozpočty'!F72+'dílčí rozpočty'!F96+'dílčí rozpočty'!F121</f>
        <v>88750</v>
      </c>
    </row>
    <row r="20" spans="1:6">
      <c r="A20" s="7" t="s">
        <v>30</v>
      </c>
      <c r="B20" s="8" t="s">
        <v>31</v>
      </c>
      <c r="C20" s="9">
        <f>'dílčí rozpočty'!C48+'dílčí rozpočty'!C73+'dílčí rozpočty'!C97+'dílčí rozpočty'!C122</f>
        <v>0</v>
      </c>
      <c r="D20" s="9">
        <f>'dílčí rozpočty'!D20+'dílčí rozpočty'!D48+'dílčí rozpočty'!D73+'dílčí rozpočty'!D97+'dílčí rozpočty'!D122</f>
        <v>0</v>
      </c>
      <c r="E20" s="9">
        <f>'dílčí rozpočty'!E20+'dílčí rozpočty'!E48+'dílčí rozpočty'!E73+'dílčí rozpočty'!E97+'dílčí rozpočty'!E122</f>
        <v>0</v>
      </c>
      <c r="F20" s="9">
        <f>'dílčí rozpočty'!F20+'dílčí rozpočty'!F48+'dílčí rozpočty'!F73+'dílčí rozpočty'!F97+'dílčí rozpočty'!F122</f>
        <v>0</v>
      </c>
    </row>
    <row r="21" spans="1:6">
      <c r="A21" s="7" t="s">
        <v>38</v>
      </c>
      <c r="B21" s="8" t="s">
        <v>39</v>
      </c>
      <c r="C21" s="9">
        <f>'dílčí rozpočty'!C21</f>
        <v>0</v>
      </c>
      <c r="D21" s="9">
        <f>'dílčí rozpočty'!D21</f>
        <v>2000</v>
      </c>
      <c r="E21" s="9">
        <f>'dílčí rozpočty'!E21</f>
        <v>2000</v>
      </c>
      <c r="F21" s="9">
        <f>'dílčí rozpočty'!F21</f>
        <v>0</v>
      </c>
    </row>
    <row r="22" spans="1:6">
      <c r="A22" s="4" t="s">
        <v>34</v>
      </c>
      <c r="B22" s="5" t="s">
        <v>35</v>
      </c>
      <c r="C22" s="9">
        <f>'dílčí rozpočty'!C22+'dílčí rozpočty'!C49+'dílčí rozpočty'!C74+'dílčí rozpočty'!C98+'dílčí rozpočty'!C123</f>
        <v>193159</v>
      </c>
      <c r="D22" s="9">
        <f>'dílčí rozpočty'!D22+'dílčí rozpočty'!D49+'dílčí rozpočty'!D74+'dílčí rozpočty'!D98+'dílčí rozpočty'!D123</f>
        <v>193159</v>
      </c>
      <c r="E22" s="9">
        <f>'dílčí rozpočty'!E22+'dílčí rozpočty'!E49+'dílčí rozpočty'!E74+'dílčí rozpočty'!E98+'dílčí rozpočty'!E123</f>
        <v>193159</v>
      </c>
      <c r="F22" s="9">
        <f>'dílčí rozpočty'!F22+'dílčí rozpočty'!F49+'dílčí rozpočty'!F74+'dílčí rozpočty'!F98+'dílčí rozpočty'!F123</f>
        <v>208593</v>
      </c>
    </row>
    <row r="23" spans="1:6">
      <c r="A23" s="4" t="s">
        <v>5</v>
      </c>
      <c r="B23" s="5" t="s">
        <v>6</v>
      </c>
      <c r="C23" s="9">
        <f>'dílčí rozpočty'!C23+'dílčí rozpočty'!C50+'dílčí rozpočty'!C75+'dílčí rozpočty'!C99+'dílčí rozpočty'!C124</f>
        <v>171778</v>
      </c>
      <c r="D23" s="9">
        <f>'dílčí rozpočty'!D23+'dílčí rozpočty'!D50+'dílčí rozpočty'!D75+'dílčí rozpočty'!D99+'dílčí rozpočty'!D124</f>
        <v>172778</v>
      </c>
      <c r="E23" s="9">
        <f>'dílčí rozpočty'!E23+'dílčí rozpočty'!E50+'dílčí rozpočty'!E75+'dílčí rozpočty'!E99+'dílčí rozpočty'!E124</f>
        <v>172778</v>
      </c>
      <c r="F23" s="9">
        <f>'dílčí rozpočty'!F23+'dílčí rozpočty'!F50+'dílčí rozpočty'!F75+'dílčí rozpočty'!F99+'dílčí rozpočty'!F124</f>
        <v>133639</v>
      </c>
    </row>
    <row r="24" spans="1:6" ht="13.8" thickBot="1">
      <c r="A24" s="23" t="s">
        <v>62</v>
      </c>
      <c r="B24" s="10" t="s">
        <v>63</v>
      </c>
      <c r="C24" s="11">
        <f>'dílčí rozpočty'!C24+'dílčí rozpočty'!C51+'dílčí rozpočty'!C76+'dílčí rozpočty'!C100+'dílčí rozpočty'!C125</f>
        <v>0</v>
      </c>
      <c r="D24" s="11">
        <f>'dílčí rozpočty'!D24+'dílčí rozpočty'!D51+'dílčí rozpočty'!D76+'dílčí rozpočty'!D100+'dílčí rozpočty'!D125</f>
        <v>1500</v>
      </c>
      <c r="E24" s="11">
        <f>'dílčí rozpočty'!E24+'dílčí rozpočty'!E51+'dílčí rozpočty'!E76+'dílčí rozpočty'!E100+'dílčí rozpočty'!E125</f>
        <v>1500</v>
      </c>
      <c r="F24" s="11">
        <f>'dílčí rozpočty'!F24+'dílčí rozpočty'!F51+'dílčí rozpočty'!F76+'dílčí rozpočty'!F100+'dílčí rozpočty'!F125</f>
        <v>2000</v>
      </c>
    </row>
    <row r="28" spans="1:6">
      <c r="A28" s="2" t="s">
        <v>7</v>
      </c>
      <c r="B28" s="2" t="s">
        <v>8</v>
      </c>
    </row>
    <row r="30" spans="1:6">
      <c r="A30" s="2" t="s">
        <v>52</v>
      </c>
      <c r="B30" s="2" t="s">
        <v>53</v>
      </c>
    </row>
    <row r="32" spans="1:6">
      <c r="A32" s="2" t="s">
        <v>65</v>
      </c>
    </row>
    <row r="34" spans="1:1">
      <c r="A34" s="2" t="s">
        <v>40</v>
      </c>
    </row>
  </sheetData>
  <mergeCells count="1">
    <mergeCell ref="A1:F1"/>
  </mergeCells>
  <printOptions horizontalCentered="1"/>
  <pageMargins left="0.67" right="0.51" top="0.98425196850393704" bottom="0.98425196850393704" header="0.51181102362204722" footer="0.51181102362204722"/>
  <pageSetup paperSize="9" orientation="portrait" r:id="rId1"/>
  <headerFooter alignWithMargins="0">
    <oddHeader>&amp;LZákladní škola a Mateřská škola V Zahrádkách, Roztoky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138"/>
  <sheetViews>
    <sheetView topLeftCell="A115" workbookViewId="0">
      <selection activeCell="A128" sqref="A128"/>
    </sheetView>
  </sheetViews>
  <sheetFormatPr defaultColWidth="9.109375" defaultRowHeight="13.2"/>
  <cols>
    <col min="1" max="1" width="8.5546875" style="2" customWidth="1"/>
    <col min="2" max="2" width="27.5546875" style="2" bestFit="1" customWidth="1"/>
    <col min="3" max="4" width="12.6640625" style="2" bestFit="1" customWidth="1"/>
    <col min="5" max="5" width="15" style="2" customWidth="1"/>
    <col min="6" max="6" width="12.6640625" style="2" bestFit="1" customWidth="1"/>
    <col min="7" max="7" width="9.109375" style="2"/>
    <col min="8" max="8" width="12.6640625" style="2" bestFit="1" customWidth="1"/>
    <col min="9" max="16384" width="9.109375" style="2"/>
  </cols>
  <sheetData>
    <row r="1" spans="1:8" s="1" customFormat="1" ht="25.5" customHeight="1">
      <c r="A1" s="56" t="s">
        <v>66</v>
      </c>
      <c r="B1" s="56"/>
      <c r="C1" s="56"/>
      <c r="D1" s="56"/>
      <c r="E1" s="56"/>
      <c r="F1" s="56"/>
    </row>
    <row r="2" spans="1:8">
      <c r="A2" s="21"/>
      <c r="B2" s="21"/>
    </row>
    <row r="3" spans="1:8" ht="13.8" thickBot="1"/>
    <row r="4" spans="1:8" ht="53.4" thickBot="1">
      <c r="A4" s="18" t="s">
        <v>0</v>
      </c>
      <c r="B4" s="19" t="s">
        <v>1</v>
      </c>
      <c r="C4" s="20" t="s">
        <v>54</v>
      </c>
      <c r="D4" s="20" t="s">
        <v>58</v>
      </c>
      <c r="E4" s="20" t="s">
        <v>59</v>
      </c>
      <c r="F4" s="20" t="s">
        <v>60</v>
      </c>
    </row>
    <row r="5" spans="1:8" ht="13.8" thickTop="1">
      <c r="A5" s="12"/>
      <c r="B5" s="13" t="s">
        <v>10</v>
      </c>
      <c r="C5" s="22">
        <f>SUM(C6:C10)</f>
        <v>957000</v>
      </c>
      <c r="D5" s="22">
        <f>SUM(D6:D10)</f>
        <v>1057000</v>
      </c>
      <c r="E5" s="22">
        <f>SUM(E6:E10)</f>
        <v>1077000</v>
      </c>
      <c r="F5" s="22">
        <f>SUM(F6:F10)</f>
        <v>3517000</v>
      </c>
    </row>
    <row r="6" spans="1:8">
      <c r="A6" s="4" t="s">
        <v>11</v>
      </c>
      <c r="B6" s="5" t="s">
        <v>12</v>
      </c>
      <c r="C6" s="6">
        <v>660000</v>
      </c>
      <c r="D6" s="6">
        <v>660000</v>
      </c>
      <c r="E6" s="6">
        <v>660000</v>
      </c>
      <c r="F6" s="6">
        <v>3100000</v>
      </c>
    </row>
    <row r="7" spans="1:8">
      <c r="A7" s="7" t="s">
        <v>13</v>
      </c>
      <c r="B7" s="8" t="s">
        <v>37</v>
      </c>
      <c r="C7" s="6">
        <v>0</v>
      </c>
      <c r="D7" s="6">
        <v>0</v>
      </c>
      <c r="E7" s="6">
        <v>0</v>
      </c>
      <c r="F7" s="6">
        <v>0</v>
      </c>
    </row>
    <row r="8" spans="1:8">
      <c r="A8" s="7" t="s">
        <v>32</v>
      </c>
      <c r="B8" s="8" t="s">
        <v>33</v>
      </c>
      <c r="C8" s="6">
        <v>0</v>
      </c>
      <c r="D8" s="6">
        <v>0</v>
      </c>
      <c r="E8" s="6">
        <v>0</v>
      </c>
      <c r="F8" s="6">
        <v>0</v>
      </c>
    </row>
    <row r="9" spans="1:8">
      <c r="A9" s="7" t="s">
        <v>2</v>
      </c>
      <c r="B9" s="8" t="s">
        <v>14</v>
      </c>
      <c r="C9" s="6">
        <v>87000</v>
      </c>
      <c r="D9" s="6">
        <v>107000</v>
      </c>
      <c r="E9" s="6">
        <v>127000</v>
      </c>
      <c r="F9" s="6">
        <v>127000</v>
      </c>
    </row>
    <row r="10" spans="1:8" ht="13.8" thickBot="1">
      <c r="A10" s="14" t="s">
        <v>15</v>
      </c>
      <c r="B10" s="15" t="s">
        <v>16</v>
      </c>
      <c r="C10" s="16">
        <v>210000</v>
      </c>
      <c r="D10" s="16">
        <v>290000</v>
      </c>
      <c r="E10" s="16">
        <v>290000</v>
      </c>
      <c r="F10" s="16">
        <v>290000</v>
      </c>
    </row>
    <row r="11" spans="1:8" ht="13.8" thickTop="1">
      <c r="A11" s="3"/>
      <c r="B11" s="13" t="s">
        <v>17</v>
      </c>
      <c r="C11" s="17">
        <f>SUM(C12:C24)</f>
        <v>957000</v>
      </c>
      <c r="D11" s="17">
        <f>SUM(D12:D24)</f>
        <v>1057000</v>
      </c>
      <c r="E11" s="17">
        <f>SUM(E12:E24)</f>
        <v>1077000</v>
      </c>
      <c r="F11" s="17">
        <f>SUM(F12:F24)</f>
        <v>3517000</v>
      </c>
    </row>
    <row r="12" spans="1:8">
      <c r="A12" s="7" t="s">
        <v>18</v>
      </c>
      <c r="B12" s="8" t="s">
        <v>9</v>
      </c>
      <c r="C12" s="6">
        <v>205841</v>
      </c>
      <c r="D12" s="6">
        <v>205841</v>
      </c>
      <c r="E12" s="6">
        <v>207841</v>
      </c>
      <c r="F12" s="6">
        <v>238682</v>
      </c>
    </row>
    <row r="13" spans="1:8">
      <c r="A13" s="4" t="s">
        <v>19</v>
      </c>
      <c r="B13" s="5" t="s">
        <v>36</v>
      </c>
      <c r="C13" s="9">
        <v>10000</v>
      </c>
      <c r="D13" s="9">
        <v>100000</v>
      </c>
      <c r="E13" s="9">
        <v>120000</v>
      </c>
      <c r="F13" s="9">
        <v>120000</v>
      </c>
    </row>
    <row r="14" spans="1:8">
      <c r="A14" s="4" t="s">
        <v>20</v>
      </c>
      <c r="B14" s="5" t="s">
        <v>3</v>
      </c>
      <c r="C14" s="9">
        <v>2000</v>
      </c>
      <c r="D14" s="9">
        <v>2000</v>
      </c>
      <c r="E14" s="9">
        <v>0</v>
      </c>
      <c r="F14" s="9">
        <v>0</v>
      </c>
      <c r="H14" s="54"/>
    </row>
    <row r="15" spans="1:8">
      <c r="A15" s="4" t="s">
        <v>21</v>
      </c>
      <c r="B15" s="5" t="s">
        <v>4</v>
      </c>
      <c r="C15" s="9">
        <v>446000</v>
      </c>
      <c r="D15" s="9">
        <v>492500</v>
      </c>
      <c r="E15" s="9">
        <v>492500</v>
      </c>
      <c r="F15" s="9">
        <v>560000</v>
      </c>
      <c r="H15" s="55"/>
    </row>
    <row r="16" spans="1:8">
      <c r="A16" s="4" t="s">
        <v>22</v>
      </c>
      <c r="B16" s="5" t="s">
        <v>23</v>
      </c>
      <c r="C16" s="9">
        <v>0</v>
      </c>
      <c r="D16" s="9">
        <v>0</v>
      </c>
      <c r="E16" s="9">
        <v>0</v>
      </c>
      <c r="F16" s="9">
        <v>1700000</v>
      </c>
      <c r="H16" s="54"/>
    </row>
    <row r="17" spans="1:8">
      <c r="A17" s="4" t="s">
        <v>24</v>
      </c>
      <c r="B17" s="5" t="s">
        <v>25</v>
      </c>
      <c r="C17" s="9">
        <v>0</v>
      </c>
      <c r="D17" s="9">
        <v>0</v>
      </c>
      <c r="E17" s="9">
        <v>0</v>
      </c>
      <c r="F17" s="9">
        <v>574600</v>
      </c>
    </row>
    <row r="18" spans="1:8">
      <c r="A18" s="4" t="s">
        <v>26</v>
      </c>
      <c r="B18" s="5" t="s">
        <v>27</v>
      </c>
      <c r="C18" s="9">
        <v>0</v>
      </c>
      <c r="D18" s="9">
        <v>0</v>
      </c>
      <c r="E18" s="9">
        <v>0</v>
      </c>
      <c r="F18" s="9">
        <v>36125</v>
      </c>
      <c r="H18" s="54"/>
    </row>
    <row r="19" spans="1:8">
      <c r="A19" s="7" t="s">
        <v>28</v>
      </c>
      <c r="B19" s="8" t="s">
        <v>29</v>
      </c>
      <c r="C19" s="6">
        <v>0</v>
      </c>
      <c r="D19" s="6">
        <v>0</v>
      </c>
      <c r="E19" s="6">
        <v>0</v>
      </c>
      <c r="F19" s="6">
        <v>17000</v>
      </c>
    </row>
    <row r="20" spans="1:8">
      <c r="A20" s="7" t="s">
        <v>30</v>
      </c>
      <c r="B20" s="8" t="s">
        <v>31</v>
      </c>
      <c r="C20" s="6">
        <v>0</v>
      </c>
      <c r="D20" s="6">
        <v>0</v>
      </c>
      <c r="E20" s="6">
        <v>0</v>
      </c>
      <c r="F20" s="6">
        <v>0</v>
      </c>
    </row>
    <row r="21" spans="1:8">
      <c r="A21" s="7" t="s">
        <v>38</v>
      </c>
      <c r="B21" s="8" t="s">
        <v>39</v>
      </c>
      <c r="C21" s="6">
        <v>0</v>
      </c>
      <c r="D21" s="6">
        <v>2000</v>
      </c>
      <c r="E21" s="6">
        <v>2000</v>
      </c>
      <c r="F21" s="6">
        <v>0</v>
      </c>
    </row>
    <row r="22" spans="1:8">
      <c r="A22" s="4" t="s">
        <v>34</v>
      </c>
      <c r="B22" s="5" t="s">
        <v>35</v>
      </c>
      <c r="C22" s="9">
        <v>193159</v>
      </c>
      <c r="D22" s="9">
        <v>193159</v>
      </c>
      <c r="E22" s="9">
        <v>193159</v>
      </c>
      <c r="F22" s="9">
        <v>208593</v>
      </c>
    </row>
    <row r="23" spans="1:8">
      <c r="A23" s="4" t="s">
        <v>5</v>
      </c>
      <c r="B23" s="5" t="s">
        <v>6</v>
      </c>
      <c r="C23" s="9">
        <v>100000</v>
      </c>
      <c r="D23" s="9">
        <v>60000</v>
      </c>
      <c r="E23" s="9">
        <v>60000</v>
      </c>
      <c r="F23" s="9">
        <v>60000</v>
      </c>
    </row>
    <row r="24" spans="1:8" ht="13.8" thickBot="1">
      <c r="A24" s="23" t="s">
        <v>62</v>
      </c>
      <c r="B24" s="10" t="s">
        <v>63</v>
      </c>
      <c r="C24" s="11">
        <v>0</v>
      </c>
      <c r="D24" s="11">
        <v>1500</v>
      </c>
      <c r="E24" s="11">
        <v>1500</v>
      </c>
      <c r="F24" s="11">
        <v>2000</v>
      </c>
    </row>
    <row r="26" spans="1:8">
      <c r="A26" s="53" t="s">
        <v>61</v>
      </c>
      <c r="B26" s="54">
        <v>180000</v>
      </c>
    </row>
    <row r="27" spans="1:8">
      <c r="A27" s="53"/>
      <c r="B27" s="54"/>
    </row>
    <row r="29" spans="1:8" s="1" customFormat="1" ht="25.5" customHeight="1">
      <c r="A29" s="56" t="s">
        <v>67</v>
      </c>
      <c r="B29" s="56"/>
      <c r="C29" s="56"/>
      <c r="D29" s="56"/>
      <c r="E29" s="56"/>
      <c r="F29" s="56"/>
    </row>
    <row r="30" spans="1:8">
      <c r="A30" s="21"/>
      <c r="B30" s="21"/>
    </row>
    <row r="31" spans="1:8" ht="13.8" thickBot="1"/>
    <row r="32" spans="1:8" ht="53.4" thickBot="1">
      <c r="A32" s="18" t="s">
        <v>0</v>
      </c>
      <c r="B32" s="19" t="s">
        <v>1</v>
      </c>
      <c r="C32" s="20" t="s">
        <v>54</v>
      </c>
      <c r="D32" s="20" t="s">
        <v>58</v>
      </c>
      <c r="E32" s="20" t="s">
        <v>59</v>
      </c>
      <c r="F32" s="20" t="s">
        <v>60</v>
      </c>
    </row>
    <row r="33" spans="1:8" ht="13.8" thickTop="1">
      <c r="A33" s="12"/>
      <c r="B33" s="13" t="s">
        <v>10</v>
      </c>
      <c r="C33" s="22">
        <f>SUM(C34:C38)</f>
        <v>10400000</v>
      </c>
      <c r="D33" s="22">
        <f>SUM(D34:D38)</f>
        <v>12208020</v>
      </c>
      <c r="E33" s="22">
        <f>SUM(E34:E38)</f>
        <v>12208020</v>
      </c>
      <c r="F33" s="22">
        <f>SUM(F34:F38)</f>
        <v>9570800</v>
      </c>
    </row>
    <row r="34" spans="1:8">
      <c r="A34" s="4" t="s">
        <v>11</v>
      </c>
      <c r="B34" s="5" t="s">
        <v>12</v>
      </c>
      <c r="C34" s="6">
        <v>0</v>
      </c>
      <c r="D34" s="6">
        <v>0</v>
      </c>
      <c r="E34" s="6">
        <v>0</v>
      </c>
      <c r="F34" s="6">
        <v>0</v>
      </c>
    </row>
    <row r="35" spans="1:8">
      <c r="A35" s="7" t="s">
        <v>13</v>
      </c>
      <c r="B35" s="8" t="s">
        <v>37</v>
      </c>
      <c r="C35" s="6">
        <v>10400000</v>
      </c>
      <c r="D35" s="6">
        <v>12208020</v>
      </c>
      <c r="E35" s="6">
        <v>12208020</v>
      </c>
      <c r="F35" s="6">
        <v>9570800</v>
      </c>
    </row>
    <row r="36" spans="1:8">
      <c r="A36" s="7" t="s">
        <v>32</v>
      </c>
      <c r="B36" s="8" t="s">
        <v>33</v>
      </c>
      <c r="C36" s="6">
        <v>0</v>
      </c>
      <c r="D36" s="6">
        <v>0</v>
      </c>
      <c r="E36" s="6">
        <v>0</v>
      </c>
      <c r="F36" s="6">
        <v>0</v>
      </c>
    </row>
    <row r="37" spans="1:8">
      <c r="A37" s="7" t="s">
        <v>2</v>
      </c>
      <c r="B37" s="8" t="s">
        <v>14</v>
      </c>
      <c r="C37" s="6">
        <v>0</v>
      </c>
      <c r="D37" s="6">
        <v>0</v>
      </c>
      <c r="E37" s="6">
        <v>0</v>
      </c>
      <c r="F37" s="6">
        <v>0</v>
      </c>
    </row>
    <row r="38" spans="1:8" ht="13.8" thickBot="1">
      <c r="A38" s="14" t="s">
        <v>15</v>
      </c>
      <c r="B38" s="15" t="s">
        <v>16</v>
      </c>
      <c r="C38" s="16">
        <v>0</v>
      </c>
      <c r="D38" s="16">
        <v>0</v>
      </c>
      <c r="E38" s="16">
        <v>0</v>
      </c>
      <c r="F38" s="16">
        <v>0</v>
      </c>
    </row>
    <row r="39" spans="1:8" ht="13.8" thickTop="1">
      <c r="A39" s="3"/>
      <c r="B39" s="13" t="s">
        <v>17</v>
      </c>
      <c r="C39" s="17">
        <f>SUM(C40:C50)</f>
        <v>10400000</v>
      </c>
      <c r="D39" s="17">
        <f>SUM(D40:D50)</f>
        <v>12208020</v>
      </c>
      <c r="E39" s="17">
        <f>SUM(E40:E50)</f>
        <v>12208020</v>
      </c>
      <c r="F39" s="17">
        <f>SUM(F40:F50)</f>
        <v>9570800</v>
      </c>
    </row>
    <row r="40" spans="1:8">
      <c r="A40" s="7" t="s">
        <v>18</v>
      </c>
      <c r="B40" s="8" t="s">
        <v>9</v>
      </c>
      <c r="C40" s="6">
        <v>40000</v>
      </c>
      <c r="D40" s="6">
        <v>78935</v>
      </c>
      <c r="E40" s="6">
        <v>78935</v>
      </c>
      <c r="F40" s="6">
        <v>0</v>
      </c>
    </row>
    <row r="41" spans="1:8">
      <c r="A41" s="4" t="s">
        <v>19</v>
      </c>
      <c r="B41" s="5" t="s">
        <v>36</v>
      </c>
      <c r="C41" s="9">
        <v>0</v>
      </c>
      <c r="D41" s="9">
        <v>0</v>
      </c>
      <c r="E41" s="9">
        <v>0</v>
      </c>
      <c r="F41" s="9">
        <v>0</v>
      </c>
    </row>
    <row r="42" spans="1:8">
      <c r="A42" s="4" t="s">
        <v>20</v>
      </c>
      <c r="B42" s="5" t="s">
        <v>3</v>
      </c>
      <c r="C42" s="9">
        <v>1000</v>
      </c>
      <c r="D42" s="9">
        <f>1000</f>
        <v>1000</v>
      </c>
      <c r="E42" s="9">
        <v>1000</v>
      </c>
      <c r="F42" s="9">
        <v>0</v>
      </c>
    </row>
    <row r="43" spans="1:8">
      <c r="A43" s="4" t="s">
        <v>21</v>
      </c>
      <c r="B43" s="5" t="s">
        <v>4</v>
      </c>
      <c r="C43" s="9">
        <v>50000</v>
      </c>
      <c r="D43" s="9">
        <v>50000</v>
      </c>
      <c r="E43" s="9">
        <v>50000</v>
      </c>
      <c r="F43" s="9">
        <v>0</v>
      </c>
    </row>
    <row r="44" spans="1:8">
      <c r="A44" s="4" t="s">
        <v>22</v>
      </c>
      <c r="B44" s="5" t="s">
        <v>23</v>
      </c>
      <c r="C44" s="9">
        <v>7649000</v>
      </c>
      <c r="D44" s="9">
        <v>8972531</v>
      </c>
      <c r="E44" s="9">
        <v>8972531</v>
      </c>
      <c r="F44" s="9">
        <v>7100000</v>
      </c>
      <c r="H44" s="55"/>
    </row>
    <row r="45" spans="1:8">
      <c r="A45" s="4" t="s">
        <v>24</v>
      </c>
      <c r="B45" s="5" t="s">
        <v>25</v>
      </c>
      <c r="C45" s="9">
        <v>2550000</v>
      </c>
      <c r="D45" s="9">
        <v>2981510</v>
      </c>
      <c r="E45" s="9">
        <v>2981510</v>
      </c>
      <c r="F45" s="9">
        <v>2399800</v>
      </c>
      <c r="H45" s="55"/>
    </row>
    <row r="46" spans="1:8">
      <c r="A46" s="4" t="s">
        <v>26</v>
      </c>
      <c r="B46" s="5" t="s">
        <v>27</v>
      </c>
      <c r="C46" s="9">
        <v>34000</v>
      </c>
      <c r="D46" s="9">
        <v>35000</v>
      </c>
      <c r="E46" s="9">
        <v>35000</v>
      </c>
      <c r="F46" s="9">
        <v>0</v>
      </c>
      <c r="H46" s="54"/>
    </row>
    <row r="47" spans="1:8">
      <c r="A47" s="7" t="s">
        <v>28</v>
      </c>
      <c r="B47" s="8" t="s">
        <v>29</v>
      </c>
      <c r="C47" s="6">
        <v>76000</v>
      </c>
      <c r="D47" s="6">
        <v>89044</v>
      </c>
      <c r="E47" s="6">
        <v>89044</v>
      </c>
      <c r="F47" s="6">
        <v>71000</v>
      </c>
    </row>
    <row r="48" spans="1:8">
      <c r="A48" s="7" t="s">
        <v>30</v>
      </c>
      <c r="B48" s="8" t="s">
        <v>31</v>
      </c>
      <c r="C48" s="6">
        <v>0</v>
      </c>
      <c r="D48" s="6">
        <v>0</v>
      </c>
      <c r="E48" s="6">
        <v>0</v>
      </c>
      <c r="F48" s="6">
        <v>0</v>
      </c>
    </row>
    <row r="49" spans="1:6">
      <c r="A49" s="4" t="s">
        <v>34</v>
      </c>
      <c r="B49" s="5" t="s">
        <v>35</v>
      </c>
      <c r="C49" s="9">
        <v>0</v>
      </c>
      <c r="D49" s="9">
        <f>0</f>
        <v>0</v>
      </c>
      <c r="E49" s="9">
        <v>0</v>
      </c>
      <c r="F49" s="9">
        <v>0</v>
      </c>
    </row>
    <row r="50" spans="1:6" ht="13.8" thickBot="1">
      <c r="A50" s="23" t="s">
        <v>5</v>
      </c>
      <c r="B50" s="10" t="s">
        <v>6</v>
      </c>
      <c r="C50" s="11">
        <v>0</v>
      </c>
      <c r="D50" s="11">
        <v>0</v>
      </c>
      <c r="E50" s="11">
        <v>0</v>
      </c>
      <c r="F50" s="11">
        <v>0</v>
      </c>
    </row>
    <row r="54" spans="1:6" s="1" customFormat="1" ht="25.5" customHeight="1">
      <c r="A54" s="56" t="s">
        <v>68</v>
      </c>
      <c r="B54" s="56"/>
      <c r="C54" s="56"/>
      <c r="D54" s="56"/>
      <c r="E54" s="56"/>
      <c r="F54" s="56"/>
    </row>
    <row r="55" spans="1:6">
      <c r="A55" s="21"/>
      <c r="B55" s="21"/>
    </row>
    <row r="56" spans="1:6" ht="13.8" thickBot="1"/>
    <row r="57" spans="1:6" ht="53.4" thickBot="1">
      <c r="A57" s="18" t="s">
        <v>0</v>
      </c>
      <c r="B57" s="19" t="s">
        <v>1</v>
      </c>
      <c r="C57" s="20" t="s">
        <v>54</v>
      </c>
      <c r="D57" s="20" t="s">
        <v>58</v>
      </c>
      <c r="E57" s="20" t="s">
        <v>59</v>
      </c>
      <c r="F57" s="20" t="s">
        <v>60</v>
      </c>
    </row>
    <row r="58" spans="1:6" ht="13.8" thickTop="1">
      <c r="A58" s="12"/>
      <c r="B58" s="13" t="s">
        <v>10</v>
      </c>
      <c r="C58" s="22">
        <f>SUM(C59:C63)</f>
        <v>50000</v>
      </c>
      <c r="D58" s="22">
        <f>SUM(D59:D63)</f>
        <v>66000</v>
      </c>
      <c r="E58" s="22">
        <f>SUM(E59:E63)</f>
        <v>66000</v>
      </c>
      <c r="F58" s="22">
        <f>SUM(F59:F63)</f>
        <v>50000</v>
      </c>
    </row>
    <row r="59" spans="1:6">
      <c r="A59" s="4" t="s">
        <v>11</v>
      </c>
      <c r="B59" s="5" t="s">
        <v>12</v>
      </c>
      <c r="C59" s="6">
        <v>0</v>
      </c>
      <c r="D59" s="6">
        <v>0</v>
      </c>
      <c r="E59" s="6">
        <v>0</v>
      </c>
      <c r="F59" s="6">
        <v>0</v>
      </c>
    </row>
    <row r="60" spans="1:6">
      <c r="A60" s="7" t="s">
        <v>13</v>
      </c>
      <c r="B60" s="8" t="s">
        <v>37</v>
      </c>
      <c r="C60" s="6">
        <v>0</v>
      </c>
      <c r="D60" s="6">
        <v>0</v>
      </c>
      <c r="E60" s="6">
        <v>0</v>
      </c>
      <c r="F60" s="6">
        <v>0</v>
      </c>
    </row>
    <row r="61" spans="1:6">
      <c r="A61" s="7" t="s">
        <v>32</v>
      </c>
      <c r="B61" s="8" t="s">
        <v>33</v>
      </c>
      <c r="C61" s="6">
        <v>50000</v>
      </c>
      <c r="D61" s="6">
        <v>66000</v>
      </c>
      <c r="E61" s="6">
        <v>66000</v>
      </c>
      <c r="F61" s="6">
        <v>50000</v>
      </c>
    </row>
    <row r="62" spans="1:6">
      <c r="A62" s="7" t="s">
        <v>2</v>
      </c>
      <c r="B62" s="8" t="s">
        <v>14</v>
      </c>
      <c r="C62" s="6">
        <v>0</v>
      </c>
      <c r="D62" s="6">
        <v>0</v>
      </c>
      <c r="E62" s="6">
        <v>0</v>
      </c>
      <c r="F62" s="6">
        <v>0</v>
      </c>
    </row>
    <row r="63" spans="1:6" ht="13.8" thickBot="1">
      <c r="A63" s="14" t="s">
        <v>15</v>
      </c>
      <c r="B63" s="15" t="s">
        <v>16</v>
      </c>
      <c r="C63" s="16">
        <v>0</v>
      </c>
      <c r="D63" s="16">
        <v>0</v>
      </c>
      <c r="E63" s="16">
        <v>0</v>
      </c>
      <c r="F63" s="16">
        <v>0</v>
      </c>
    </row>
    <row r="64" spans="1:6" ht="13.8" thickTop="1">
      <c r="A64" s="3"/>
      <c r="B64" s="13" t="s">
        <v>17</v>
      </c>
      <c r="C64" s="17">
        <f>SUM(C65:C75)</f>
        <v>50000</v>
      </c>
      <c r="D64" s="17">
        <f>SUM(D65:D75)</f>
        <v>66000</v>
      </c>
      <c r="E64" s="17">
        <f>SUM(E65:E75)</f>
        <v>66000</v>
      </c>
      <c r="F64" s="17">
        <f>SUM(F65:F75)</f>
        <v>50000</v>
      </c>
    </row>
    <row r="65" spans="1:6">
      <c r="A65" s="7" t="s">
        <v>18</v>
      </c>
      <c r="B65" s="8" t="s">
        <v>9</v>
      </c>
      <c r="C65" s="6">
        <v>50000</v>
      </c>
      <c r="D65" s="6">
        <v>66000</v>
      </c>
      <c r="E65" s="6">
        <v>66000</v>
      </c>
      <c r="F65" s="6">
        <v>50000</v>
      </c>
    </row>
    <row r="66" spans="1:6">
      <c r="A66" s="4" t="s">
        <v>19</v>
      </c>
      <c r="B66" s="5" t="s">
        <v>36</v>
      </c>
      <c r="C66" s="9">
        <v>0</v>
      </c>
      <c r="D66" s="9">
        <v>0</v>
      </c>
      <c r="E66" s="9">
        <v>0</v>
      </c>
      <c r="F66" s="9">
        <v>0</v>
      </c>
    </row>
    <row r="67" spans="1:6">
      <c r="A67" s="4" t="s">
        <v>20</v>
      </c>
      <c r="B67" s="5" t="s">
        <v>3</v>
      </c>
      <c r="C67" s="9">
        <v>0</v>
      </c>
      <c r="D67" s="9">
        <v>0</v>
      </c>
      <c r="E67" s="9">
        <v>0</v>
      </c>
      <c r="F67" s="9">
        <v>0</v>
      </c>
    </row>
    <row r="68" spans="1:6">
      <c r="A68" s="4" t="s">
        <v>21</v>
      </c>
      <c r="B68" s="5" t="s">
        <v>4</v>
      </c>
      <c r="C68" s="9">
        <v>0</v>
      </c>
      <c r="D68" s="9">
        <v>0</v>
      </c>
      <c r="E68" s="9">
        <v>0</v>
      </c>
      <c r="F68" s="9">
        <v>0</v>
      </c>
    </row>
    <row r="69" spans="1:6">
      <c r="A69" s="4" t="s">
        <v>22</v>
      </c>
      <c r="B69" s="5" t="s">
        <v>23</v>
      </c>
      <c r="C69" s="9">
        <v>0</v>
      </c>
      <c r="D69" s="9">
        <v>0</v>
      </c>
      <c r="E69" s="9">
        <v>0</v>
      </c>
      <c r="F69" s="9">
        <v>0</v>
      </c>
    </row>
    <row r="70" spans="1:6">
      <c r="A70" s="4" t="s">
        <v>24</v>
      </c>
      <c r="B70" s="5" t="s">
        <v>25</v>
      </c>
      <c r="C70" s="9">
        <v>0</v>
      </c>
      <c r="D70" s="9">
        <v>0</v>
      </c>
      <c r="E70" s="9">
        <v>0</v>
      </c>
      <c r="F70" s="9">
        <v>0</v>
      </c>
    </row>
    <row r="71" spans="1:6">
      <c r="A71" s="4" t="s">
        <v>26</v>
      </c>
      <c r="B71" s="5" t="s">
        <v>27</v>
      </c>
      <c r="C71" s="9">
        <v>0</v>
      </c>
      <c r="D71" s="9">
        <v>0</v>
      </c>
      <c r="E71" s="9">
        <v>0</v>
      </c>
      <c r="F71" s="9">
        <v>0</v>
      </c>
    </row>
    <row r="72" spans="1:6">
      <c r="A72" s="7" t="s">
        <v>28</v>
      </c>
      <c r="B72" s="8" t="s">
        <v>29</v>
      </c>
      <c r="C72" s="6">
        <v>0</v>
      </c>
      <c r="D72" s="6">
        <v>0</v>
      </c>
      <c r="E72" s="6">
        <v>0</v>
      </c>
      <c r="F72" s="6">
        <v>0</v>
      </c>
    </row>
    <row r="73" spans="1:6">
      <c r="A73" s="7" t="s">
        <v>30</v>
      </c>
      <c r="B73" s="8" t="s">
        <v>31</v>
      </c>
      <c r="C73" s="6">
        <v>0</v>
      </c>
      <c r="D73" s="6">
        <v>0</v>
      </c>
      <c r="E73" s="6">
        <v>0</v>
      </c>
      <c r="F73" s="6">
        <v>0</v>
      </c>
    </row>
    <row r="74" spans="1:6">
      <c r="A74" s="4" t="s">
        <v>34</v>
      </c>
      <c r="B74" s="5" t="s">
        <v>35</v>
      </c>
      <c r="C74" s="9">
        <v>0</v>
      </c>
      <c r="D74" s="9">
        <v>0</v>
      </c>
      <c r="E74" s="9">
        <v>0</v>
      </c>
      <c r="F74" s="9">
        <v>0</v>
      </c>
    </row>
    <row r="75" spans="1:6" ht="13.8" thickBot="1">
      <c r="A75" s="23" t="s">
        <v>5</v>
      </c>
      <c r="B75" s="10" t="s">
        <v>6</v>
      </c>
      <c r="C75" s="11">
        <v>0</v>
      </c>
      <c r="D75" s="11">
        <v>0</v>
      </c>
      <c r="E75" s="11">
        <v>0</v>
      </c>
      <c r="F75" s="11">
        <v>0</v>
      </c>
    </row>
    <row r="78" spans="1:6" s="1" customFormat="1" ht="25.5" customHeight="1">
      <c r="A78" s="56" t="s">
        <v>69</v>
      </c>
      <c r="B78" s="56"/>
      <c r="C78" s="56"/>
      <c r="D78" s="56"/>
      <c r="E78" s="56"/>
      <c r="F78" s="56"/>
    </row>
    <row r="79" spans="1:6">
      <c r="A79" s="21"/>
      <c r="B79" s="21"/>
    </row>
    <row r="80" spans="1:6" ht="13.8" thickBot="1"/>
    <row r="81" spans="1:6" ht="53.4" thickBot="1">
      <c r="A81" s="18" t="s">
        <v>0</v>
      </c>
      <c r="B81" s="19" t="s">
        <v>1</v>
      </c>
      <c r="C81" s="20" t="s">
        <v>54</v>
      </c>
      <c r="D81" s="20" t="s">
        <v>58</v>
      </c>
      <c r="E81" s="20" t="s">
        <v>59</v>
      </c>
      <c r="F81" s="20" t="s">
        <v>60</v>
      </c>
    </row>
    <row r="82" spans="1:6" ht="13.8" thickTop="1">
      <c r="A82" s="12"/>
      <c r="B82" s="13" t="s">
        <v>10</v>
      </c>
      <c r="C82" s="22">
        <f>SUM(C83:C87)</f>
        <v>1090000</v>
      </c>
      <c r="D82" s="22">
        <f>SUM(D83:D87)</f>
        <v>1090000</v>
      </c>
      <c r="E82" s="22">
        <f>SUM(E83:E87)</f>
        <v>1165000</v>
      </c>
      <c r="F82" s="22">
        <f>SUM(F83:F87)</f>
        <v>1165000</v>
      </c>
    </row>
    <row r="83" spans="1:6">
      <c r="A83" s="4" t="s">
        <v>11</v>
      </c>
      <c r="B83" s="5" t="s">
        <v>12</v>
      </c>
      <c r="C83" s="6">
        <v>0</v>
      </c>
      <c r="D83" s="6">
        <v>0</v>
      </c>
      <c r="E83" s="6">
        <v>0</v>
      </c>
      <c r="F83" s="6">
        <v>0</v>
      </c>
    </row>
    <row r="84" spans="1:6">
      <c r="A84" s="7" t="s">
        <v>13</v>
      </c>
      <c r="B84" s="8" t="s">
        <v>37</v>
      </c>
      <c r="C84" s="6">
        <v>0</v>
      </c>
      <c r="D84" s="6">
        <v>0</v>
      </c>
      <c r="E84" s="6">
        <v>0</v>
      </c>
      <c r="F84" s="6">
        <v>0</v>
      </c>
    </row>
    <row r="85" spans="1:6">
      <c r="A85" s="7" t="s">
        <v>32</v>
      </c>
      <c r="B85" s="8" t="s">
        <v>33</v>
      </c>
      <c r="C85" s="6">
        <v>0</v>
      </c>
      <c r="D85" s="6">
        <v>0</v>
      </c>
      <c r="E85" s="6">
        <v>0</v>
      </c>
      <c r="F85" s="6">
        <v>0</v>
      </c>
    </row>
    <row r="86" spans="1:6">
      <c r="A86" s="7" t="s">
        <v>2</v>
      </c>
      <c r="B86" s="8" t="s">
        <v>14</v>
      </c>
      <c r="C86" s="6">
        <v>0</v>
      </c>
      <c r="D86" s="6">
        <v>0</v>
      </c>
      <c r="E86" s="6">
        <v>0</v>
      </c>
      <c r="F86" s="6">
        <v>0</v>
      </c>
    </row>
    <row r="87" spans="1:6" ht="13.8" thickBot="1">
      <c r="A87" s="14" t="s">
        <v>15</v>
      </c>
      <c r="B87" s="15" t="s">
        <v>16</v>
      </c>
      <c r="C87" s="16">
        <v>1090000</v>
      </c>
      <c r="D87" s="16">
        <v>1090000</v>
      </c>
      <c r="E87" s="16">
        <v>1165000</v>
      </c>
      <c r="F87" s="16">
        <v>1165000</v>
      </c>
    </row>
    <row r="88" spans="1:6" ht="13.8" thickTop="1">
      <c r="A88" s="3"/>
      <c r="B88" s="13" t="s">
        <v>17</v>
      </c>
      <c r="C88" s="17">
        <f>SUM(C89:C99)</f>
        <v>1090000</v>
      </c>
      <c r="D88" s="17">
        <f>SUM(D89:D99)</f>
        <v>1090000</v>
      </c>
      <c r="E88" s="17">
        <f>SUM(E89:E99)</f>
        <v>1165000</v>
      </c>
      <c r="F88" s="17">
        <f>SUM(F89:F99)</f>
        <v>1165000</v>
      </c>
    </row>
    <row r="89" spans="1:6">
      <c r="A89" s="7" t="s">
        <v>18</v>
      </c>
      <c r="B89" s="8" t="s">
        <v>9</v>
      </c>
      <c r="C89" s="6">
        <v>964050</v>
      </c>
      <c r="D89" s="6">
        <v>964050</v>
      </c>
      <c r="E89" s="6">
        <v>1039050</v>
      </c>
      <c r="F89" s="6">
        <v>1039050</v>
      </c>
    </row>
    <row r="90" spans="1:6">
      <c r="A90" s="4" t="s">
        <v>19</v>
      </c>
      <c r="B90" s="5" t="s">
        <v>36</v>
      </c>
      <c r="C90" s="9">
        <v>0</v>
      </c>
      <c r="D90" s="9">
        <v>0</v>
      </c>
      <c r="E90" s="9">
        <v>0</v>
      </c>
      <c r="F90" s="9">
        <v>0</v>
      </c>
    </row>
    <row r="91" spans="1:6">
      <c r="A91" s="4" t="s">
        <v>20</v>
      </c>
      <c r="B91" s="5" t="s">
        <v>3</v>
      </c>
      <c r="C91" s="9">
        <v>0</v>
      </c>
      <c r="D91" s="9">
        <v>0</v>
      </c>
      <c r="E91" s="9">
        <v>0</v>
      </c>
      <c r="F91" s="9">
        <v>0</v>
      </c>
    </row>
    <row r="92" spans="1:6">
      <c r="A92" s="4" t="s">
        <v>21</v>
      </c>
      <c r="B92" s="5" t="s">
        <v>4</v>
      </c>
      <c r="C92" s="9">
        <v>25000</v>
      </c>
      <c r="D92" s="9">
        <v>25000</v>
      </c>
      <c r="E92" s="9">
        <v>25000</v>
      </c>
      <c r="F92" s="9">
        <v>25000</v>
      </c>
    </row>
    <row r="93" spans="1:6">
      <c r="A93" s="4" t="s">
        <v>22</v>
      </c>
      <c r="B93" s="5" t="s">
        <v>23</v>
      </c>
      <c r="C93" s="9">
        <v>75000</v>
      </c>
      <c r="D93" s="9">
        <v>75000</v>
      </c>
      <c r="E93" s="9">
        <v>75000</v>
      </c>
      <c r="F93" s="9">
        <v>75000</v>
      </c>
    </row>
    <row r="94" spans="1:6">
      <c r="A94" s="4" t="s">
        <v>24</v>
      </c>
      <c r="B94" s="5" t="s">
        <v>25</v>
      </c>
      <c r="C94" s="9">
        <v>25200</v>
      </c>
      <c r="D94" s="9">
        <v>25200</v>
      </c>
      <c r="E94" s="9">
        <v>25200</v>
      </c>
      <c r="F94" s="9">
        <v>25200</v>
      </c>
    </row>
    <row r="95" spans="1:6">
      <c r="A95" s="4" t="s">
        <v>26</v>
      </c>
      <c r="B95" s="5" t="s">
        <v>27</v>
      </c>
      <c r="C95" s="9">
        <v>0</v>
      </c>
      <c r="D95" s="9">
        <v>0</v>
      </c>
      <c r="E95" s="9">
        <v>0</v>
      </c>
      <c r="F95" s="9">
        <v>0</v>
      </c>
    </row>
    <row r="96" spans="1:6">
      <c r="A96" s="7" t="s">
        <v>28</v>
      </c>
      <c r="B96" s="8" t="s">
        <v>29</v>
      </c>
      <c r="C96" s="6">
        <v>750</v>
      </c>
      <c r="D96" s="6">
        <v>750</v>
      </c>
      <c r="E96" s="6">
        <v>750</v>
      </c>
      <c r="F96" s="6">
        <v>750</v>
      </c>
    </row>
    <row r="97" spans="1:6">
      <c r="A97" s="7" t="s">
        <v>30</v>
      </c>
      <c r="B97" s="8" t="s">
        <v>31</v>
      </c>
      <c r="C97" s="6">
        <v>0</v>
      </c>
      <c r="D97" s="6">
        <v>0</v>
      </c>
      <c r="E97" s="6">
        <v>0</v>
      </c>
      <c r="F97" s="6">
        <v>0</v>
      </c>
    </row>
    <row r="98" spans="1:6">
      <c r="A98" s="4" t="s">
        <v>34</v>
      </c>
      <c r="B98" s="5" t="s">
        <v>35</v>
      </c>
      <c r="C98" s="9">
        <v>0</v>
      </c>
      <c r="D98" s="9">
        <v>0</v>
      </c>
      <c r="E98" s="9">
        <v>0</v>
      </c>
      <c r="F98" s="9">
        <v>0</v>
      </c>
    </row>
    <row r="99" spans="1:6" ht="13.8" thickBot="1">
      <c r="A99" s="23" t="s">
        <v>5</v>
      </c>
      <c r="B99" s="10" t="s">
        <v>6</v>
      </c>
      <c r="C99" s="11">
        <v>0</v>
      </c>
      <c r="D99" s="11">
        <v>0</v>
      </c>
      <c r="E99" s="11">
        <v>0</v>
      </c>
      <c r="F99" s="11">
        <v>0</v>
      </c>
    </row>
    <row r="103" spans="1:6" ht="19.2">
      <c r="A103" s="56" t="s">
        <v>70</v>
      </c>
      <c r="B103" s="56"/>
      <c r="C103" s="56"/>
      <c r="D103" s="56"/>
      <c r="E103" s="56"/>
      <c r="F103" s="56"/>
    </row>
    <row r="104" spans="1:6">
      <c r="A104" s="21"/>
      <c r="B104" s="21"/>
    </row>
    <row r="105" spans="1:6" ht="13.8" thickBot="1"/>
    <row r="106" spans="1:6" ht="53.4" thickBot="1">
      <c r="A106" s="18" t="s">
        <v>0</v>
      </c>
      <c r="B106" s="19" t="s">
        <v>1</v>
      </c>
      <c r="C106" s="20" t="s">
        <v>54</v>
      </c>
      <c r="D106" s="20" t="s">
        <v>58</v>
      </c>
      <c r="E106" s="20" t="s">
        <v>59</v>
      </c>
      <c r="F106" s="20" t="s">
        <v>60</v>
      </c>
    </row>
    <row r="107" spans="1:6" ht="13.8" thickTop="1">
      <c r="A107" s="12"/>
      <c r="B107" s="13" t="s">
        <v>10</v>
      </c>
      <c r="C107" s="22">
        <f>SUM(C108:C112)</f>
        <v>416958</v>
      </c>
      <c r="D107" s="22">
        <f>SUM(D108:D112)</f>
        <v>416958</v>
      </c>
      <c r="E107" s="22">
        <f>SUM(E108:E112)</f>
        <v>416958</v>
      </c>
      <c r="F107" s="22">
        <f>SUM(F108:F112)</f>
        <v>272039</v>
      </c>
    </row>
    <row r="108" spans="1:6">
      <c r="A108" s="4" t="s">
        <v>11</v>
      </c>
      <c r="B108" s="5" t="s">
        <v>12</v>
      </c>
      <c r="C108" s="6">
        <v>0</v>
      </c>
      <c r="D108" s="6">
        <v>0</v>
      </c>
      <c r="E108" s="6">
        <v>0</v>
      </c>
      <c r="F108" s="6">
        <v>0</v>
      </c>
    </row>
    <row r="109" spans="1:6">
      <c r="A109" s="7" t="s">
        <v>13</v>
      </c>
      <c r="B109" s="8" t="s">
        <v>37</v>
      </c>
      <c r="C109" s="6">
        <v>0</v>
      </c>
      <c r="D109" s="6">
        <v>0</v>
      </c>
      <c r="E109" s="6">
        <v>0</v>
      </c>
      <c r="F109" s="6">
        <v>0</v>
      </c>
    </row>
    <row r="110" spans="1:6">
      <c r="A110" s="7" t="s">
        <v>32</v>
      </c>
      <c r="B110" s="8" t="s">
        <v>33</v>
      </c>
      <c r="C110" s="6">
        <v>416958</v>
      </c>
      <c r="D110" s="6">
        <v>416958</v>
      </c>
      <c r="E110" s="6">
        <v>416958</v>
      </c>
      <c r="F110" s="6">
        <v>272039</v>
      </c>
    </row>
    <row r="111" spans="1:6">
      <c r="A111" s="7" t="s">
        <v>2</v>
      </c>
      <c r="B111" s="8" t="s">
        <v>14</v>
      </c>
      <c r="C111" s="6">
        <v>0</v>
      </c>
      <c r="D111" s="6">
        <v>0</v>
      </c>
      <c r="E111" s="6">
        <v>0</v>
      </c>
      <c r="F111" s="6">
        <v>0</v>
      </c>
    </row>
    <row r="112" spans="1:6" ht="13.8" thickBot="1">
      <c r="A112" s="14" t="s">
        <v>15</v>
      </c>
      <c r="B112" s="15" t="s">
        <v>16</v>
      </c>
      <c r="C112" s="16">
        <v>0</v>
      </c>
      <c r="D112" s="16">
        <v>0</v>
      </c>
      <c r="E112" s="16">
        <v>0</v>
      </c>
      <c r="F112" s="16">
        <v>0</v>
      </c>
    </row>
    <row r="113" spans="1:6" ht="13.8" thickTop="1">
      <c r="A113" s="3"/>
      <c r="B113" s="13" t="s">
        <v>17</v>
      </c>
      <c r="C113" s="17">
        <f>SUM(C114:C124)</f>
        <v>416958</v>
      </c>
      <c r="D113" s="17">
        <f>SUM(D114:D124)</f>
        <v>416958</v>
      </c>
      <c r="E113" s="17">
        <f>SUM(E114:E124)</f>
        <v>416958</v>
      </c>
      <c r="F113" s="17">
        <f>SUM(F114:F124)</f>
        <v>272039</v>
      </c>
    </row>
    <row r="114" spans="1:6">
      <c r="A114" s="7" t="s">
        <v>18</v>
      </c>
      <c r="B114" s="8" t="s">
        <v>9</v>
      </c>
      <c r="C114" s="6">
        <v>20000</v>
      </c>
      <c r="D114" s="6">
        <v>23000</v>
      </c>
      <c r="E114" s="6">
        <v>35180</v>
      </c>
      <c r="F114" s="6">
        <v>0</v>
      </c>
    </row>
    <row r="115" spans="1:6">
      <c r="A115" s="4" t="s">
        <v>19</v>
      </c>
      <c r="B115" s="5" t="s">
        <v>36</v>
      </c>
      <c r="C115" s="9">
        <v>0</v>
      </c>
      <c r="D115" s="9">
        <v>0</v>
      </c>
      <c r="E115" s="9">
        <v>0</v>
      </c>
      <c r="F115" s="9">
        <v>0</v>
      </c>
    </row>
    <row r="116" spans="1:6">
      <c r="A116" s="4" t="s">
        <v>20</v>
      </c>
      <c r="B116" s="5" t="s">
        <v>3</v>
      </c>
      <c r="C116" s="9">
        <v>0</v>
      </c>
      <c r="D116" s="9">
        <v>0</v>
      </c>
      <c r="E116" s="9">
        <v>0</v>
      </c>
      <c r="F116" s="9">
        <v>0</v>
      </c>
    </row>
    <row r="117" spans="1:6">
      <c r="A117" s="4" t="s">
        <v>21</v>
      </c>
      <c r="B117" s="5" t="s">
        <v>4</v>
      </c>
      <c r="C117" s="9">
        <v>20000</v>
      </c>
      <c r="D117" s="9">
        <v>96000</v>
      </c>
      <c r="E117" s="9">
        <v>96000</v>
      </c>
      <c r="F117" s="9">
        <v>0</v>
      </c>
    </row>
    <row r="118" spans="1:6">
      <c r="A118" s="4" t="s">
        <v>22</v>
      </c>
      <c r="B118" s="5" t="s">
        <v>23</v>
      </c>
      <c r="C118" s="9">
        <v>305180</v>
      </c>
      <c r="D118" s="9">
        <v>160180</v>
      </c>
      <c r="E118" s="9">
        <v>131000</v>
      </c>
      <c r="F118" s="9">
        <v>147000</v>
      </c>
    </row>
    <row r="119" spans="1:6">
      <c r="A119" s="4" t="s">
        <v>24</v>
      </c>
      <c r="B119" s="5" t="s">
        <v>25</v>
      </c>
      <c r="C119" s="9">
        <v>0</v>
      </c>
      <c r="D119" s="9">
        <v>25000</v>
      </c>
      <c r="E119" s="9">
        <v>42000</v>
      </c>
      <c r="F119" s="9">
        <v>51400</v>
      </c>
    </row>
    <row r="120" spans="1:6">
      <c r="A120" s="4" t="s">
        <v>26</v>
      </c>
      <c r="B120" s="5" t="s">
        <v>27</v>
      </c>
      <c r="C120" s="9">
        <v>0</v>
      </c>
      <c r="D120" s="9">
        <v>0</v>
      </c>
      <c r="E120" s="9">
        <v>0</v>
      </c>
      <c r="F120" s="9">
        <v>0</v>
      </c>
    </row>
    <row r="121" spans="1:6">
      <c r="A121" s="7" t="s">
        <v>28</v>
      </c>
      <c r="B121" s="8" t="s">
        <v>29</v>
      </c>
      <c r="C121" s="6">
        <v>0</v>
      </c>
      <c r="D121" s="6">
        <v>0</v>
      </c>
      <c r="E121" s="6">
        <v>0</v>
      </c>
      <c r="F121" s="6">
        <v>0</v>
      </c>
    </row>
    <row r="122" spans="1:6">
      <c r="A122" s="7" t="s">
        <v>30</v>
      </c>
      <c r="B122" s="8" t="s">
        <v>31</v>
      </c>
      <c r="C122" s="6">
        <v>0</v>
      </c>
      <c r="D122" s="6">
        <v>0</v>
      </c>
      <c r="E122" s="6">
        <v>0</v>
      </c>
      <c r="F122" s="6">
        <v>0</v>
      </c>
    </row>
    <row r="123" spans="1:6">
      <c r="A123" s="4" t="s">
        <v>34</v>
      </c>
      <c r="B123" s="5" t="s">
        <v>35</v>
      </c>
      <c r="C123" s="9">
        <v>0</v>
      </c>
      <c r="D123" s="9">
        <v>0</v>
      </c>
      <c r="E123" s="9">
        <v>0</v>
      </c>
      <c r="F123" s="9">
        <v>0</v>
      </c>
    </row>
    <row r="124" spans="1:6" ht="13.8" thickBot="1">
      <c r="A124" s="23" t="s">
        <v>5</v>
      </c>
      <c r="B124" s="10" t="s">
        <v>6</v>
      </c>
      <c r="C124" s="11">
        <v>71778</v>
      </c>
      <c r="D124" s="11">
        <v>112778</v>
      </c>
      <c r="E124" s="11">
        <v>112778</v>
      </c>
      <c r="F124" s="11">
        <v>73639</v>
      </c>
    </row>
    <row r="127" spans="1:6" ht="19.2">
      <c r="A127" s="56" t="s">
        <v>71</v>
      </c>
      <c r="B127" s="56"/>
      <c r="C127" s="56"/>
      <c r="D127" s="56"/>
      <c r="E127" s="56"/>
      <c r="F127" s="56"/>
    </row>
    <row r="128" spans="1:6">
      <c r="A128" s="21"/>
      <c r="B128" s="21"/>
    </row>
    <row r="129" spans="1:6" ht="13.8" thickBot="1"/>
    <row r="130" spans="1:6" ht="53.4" thickBot="1">
      <c r="A130" s="18" t="s">
        <v>0</v>
      </c>
      <c r="B130" s="19" t="s">
        <v>1</v>
      </c>
      <c r="C130" s="20" t="s">
        <v>51</v>
      </c>
      <c r="D130" s="20" t="s">
        <v>58</v>
      </c>
      <c r="E130" s="20" t="s">
        <v>59</v>
      </c>
      <c r="F130" s="20" t="s">
        <v>60</v>
      </c>
    </row>
    <row r="131" spans="1:6" ht="13.8" thickTop="1">
      <c r="A131" s="12"/>
      <c r="B131" s="13" t="s">
        <v>10</v>
      </c>
      <c r="C131" s="22">
        <f>SUM(C132:C136)</f>
        <v>38162</v>
      </c>
      <c r="D131" s="22">
        <f>SUM(D132:D136)</f>
        <v>38162</v>
      </c>
      <c r="E131" s="22">
        <f>SUM(E132:E136)</f>
        <v>20000</v>
      </c>
      <c r="F131" s="22">
        <f>SUM(F132:F136)</f>
        <v>43000</v>
      </c>
    </row>
    <row r="132" spans="1:6">
      <c r="A132" s="4" t="s">
        <v>11</v>
      </c>
      <c r="B132" s="5" t="s">
        <v>12</v>
      </c>
      <c r="C132" s="6">
        <v>0</v>
      </c>
      <c r="D132" s="6">
        <v>0</v>
      </c>
      <c r="E132" s="6">
        <v>0</v>
      </c>
      <c r="F132" s="6">
        <v>0</v>
      </c>
    </row>
    <row r="133" spans="1:6">
      <c r="A133" s="7" t="s">
        <v>13</v>
      </c>
      <c r="B133" s="8" t="s">
        <v>37</v>
      </c>
      <c r="C133" s="6">
        <v>0</v>
      </c>
      <c r="D133" s="6">
        <v>0</v>
      </c>
      <c r="E133" s="6">
        <v>0</v>
      </c>
      <c r="F133" s="6">
        <v>0</v>
      </c>
    </row>
    <row r="134" spans="1:6">
      <c r="A134" s="7" t="s">
        <v>32</v>
      </c>
      <c r="B134" s="8" t="s">
        <v>33</v>
      </c>
      <c r="C134" s="6">
        <v>38162</v>
      </c>
      <c r="D134" s="6">
        <v>38162</v>
      </c>
      <c r="E134" s="6">
        <v>20000</v>
      </c>
      <c r="F134" s="6">
        <v>43000</v>
      </c>
    </row>
    <row r="135" spans="1:6">
      <c r="A135" s="7" t="s">
        <v>2</v>
      </c>
      <c r="B135" s="8" t="s">
        <v>14</v>
      </c>
      <c r="C135" s="6">
        <v>0</v>
      </c>
      <c r="D135" s="6">
        <v>0</v>
      </c>
      <c r="E135" s="6">
        <v>0</v>
      </c>
      <c r="F135" s="6">
        <v>0</v>
      </c>
    </row>
    <row r="136" spans="1:6" ht="13.8" thickBot="1">
      <c r="A136" s="14" t="s">
        <v>15</v>
      </c>
      <c r="B136" s="15" t="s">
        <v>16</v>
      </c>
      <c r="C136" s="16">
        <v>0</v>
      </c>
      <c r="D136" s="16">
        <v>0</v>
      </c>
      <c r="E136" s="16">
        <v>0</v>
      </c>
      <c r="F136" s="16">
        <v>0</v>
      </c>
    </row>
    <row r="137" spans="1:6" ht="13.8" thickTop="1">
      <c r="A137" s="3"/>
      <c r="B137" s="13" t="s">
        <v>17</v>
      </c>
      <c r="C137" s="17">
        <f>SUM(C138:C138)</f>
        <v>38162</v>
      </c>
      <c r="D137" s="17">
        <f>SUM(D138:D138)</f>
        <v>38162</v>
      </c>
      <c r="E137" s="17">
        <f>SUM(E138:E138)</f>
        <v>20000</v>
      </c>
      <c r="F137" s="17">
        <f>SUM(F138:F138)</f>
        <v>43000</v>
      </c>
    </row>
    <row r="138" spans="1:6" ht="13.8" thickBot="1">
      <c r="A138" s="23" t="s">
        <v>18</v>
      </c>
      <c r="B138" s="10" t="s">
        <v>9</v>
      </c>
      <c r="C138" s="11">
        <v>38162</v>
      </c>
      <c r="D138" s="11">
        <v>38162</v>
      </c>
      <c r="E138" s="11">
        <v>20000</v>
      </c>
      <c r="F138" s="11">
        <v>43000</v>
      </c>
    </row>
  </sheetData>
  <mergeCells count="6">
    <mergeCell ref="A127:F127"/>
    <mergeCell ref="A1:F1"/>
    <mergeCell ref="A29:F29"/>
    <mergeCell ref="A54:F54"/>
    <mergeCell ref="A78:F78"/>
    <mergeCell ref="A103:F103"/>
  </mergeCells>
  <pageMargins left="0.70866141732283472" right="0.28000000000000003" top="0.78740157480314965" bottom="0.78740157480314965" header="0.31496062992125984" footer="0.31496062992125984"/>
  <pageSetup paperSize="9" orientation="portrait" r:id="rId1"/>
  <headerFooter>
    <oddHeader>&amp;L&amp;"Arial,Tučné"&amp;14Základní škola a Mateřská škola V Zahrádkách, Roztoky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E10"/>
  <sheetViews>
    <sheetView workbookViewId="0">
      <selection activeCell="B38" sqref="B38"/>
    </sheetView>
  </sheetViews>
  <sheetFormatPr defaultRowHeight="13.2"/>
  <cols>
    <col min="1" max="1" width="23.88671875" bestFit="1" customWidth="1"/>
    <col min="2" max="2" width="21" bestFit="1" customWidth="1"/>
    <col min="3" max="4" width="10.109375" style="25" bestFit="1" customWidth="1"/>
    <col min="5" max="5" width="10.109375" style="48" bestFit="1" customWidth="1"/>
  </cols>
  <sheetData>
    <row r="2" spans="1:5">
      <c r="A2" s="57" t="s">
        <v>57</v>
      </c>
      <c r="B2" s="57"/>
      <c r="C2" s="57"/>
      <c r="D2" s="57"/>
      <c r="E2" s="57"/>
    </row>
    <row r="3" spans="1:5" ht="13.8" thickBot="1"/>
    <row r="4" spans="1:5" s="24" customFormat="1" ht="35.25" customHeight="1" thickTop="1" thickBot="1">
      <c r="A4" s="26" t="s">
        <v>41</v>
      </c>
      <c r="B4" s="30" t="s">
        <v>42</v>
      </c>
      <c r="C4" s="38" t="s">
        <v>55</v>
      </c>
      <c r="D4" s="34" t="s">
        <v>56</v>
      </c>
      <c r="E4" s="49" t="s">
        <v>45</v>
      </c>
    </row>
    <row r="5" spans="1:5" ht="13.8" thickTop="1">
      <c r="A5" s="27" t="s">
        <v>43</v>
      </c>
      <c r="B5" s="31" t="s">
        <v>44</v>
      </c>
      <c r="C5" s="39">
        <v>20000</v>
      </c>
      <c r="D5" s="35">
        <v>31263</v>
      </c>
      <c r="E5" s="50">
        <f>SUM(C5:D5)</f>
        <v>51263</v>
      </c>
    </row>
    <row r="6" spans="1:5">
      <c r="A6" s="28" t="s">
        <v>46</v>
      </c>
      <c r="B6" s="32" t="s">
        <v>47</v>
      </c>
      <c r="C6" s="40">
        <v>20000</v>
      </c>
      <c r="D6" s="36">
        <v>31000</v>
      </c>
      <c r="E6" s="51">
        <f>SUM(C6:D6)</f>
        <v>51000</v>
      </c>
    </row>
    <row r="7" spans="1:5">
      <c r="A7" s="28" t="s">
        <v>23</v>
      </c>
      <c r="B7" s="32" t="s">
        <v>48</v>
      </c>
      <c r="C7" s="40">
        <v>305180</v>
      </c>
      <c r="D7" s="36">
        <v>66220</v>
      </c>
      <c r="E7" s="51">
        <f>SUM(C7:D7)</f>
        <v>371400</v>
      </c>
    </row>
    <row r="8" spans="1:5" ht="13.8" thickBot="1">
      <c r="A8" s="29" t="s">
        <v>49</v>
      </c>
      <c r="B8" s="33" t="s">
        <v>50</v>
      </c>
      <c r="C8" s="41">
        <v>71778</v>
      </c>
      <c r="D8" s="37">
        <v>143556</v>
      </c>
      <c r="E8" s="52">
        <f>SUM(C8:D8)</f>
        <v>215334</v>
      </c>
    </row>
    <row r="9" spans="1:5" s="47" customFormat="1" ht="14.4" thickTop="1" thickBot="1">
      <c r="A9" s="42" t="s">
        <v>45</v>
      </c>
      <c r="B9" s="43"/>
      <c r="C9" s="45">
        <f>SUM(C5:C8)</f>
        <v>416958</v>
      </c>
      <c r="D9" s="44">
        <f>SUM(D5:D8)</f>
        <v>272039</v>
      </c>
      <c r="E9" s="46">
        <f>SUM(E5:E8)</f>
        <v>688997</v>
      </c>
    </row>
    <row r="10" spans="1:5" ht="13.8" thickTop="1"/>
  </sheetData>
  <mergeCells count="1">
    <mergeCell ref="A2:E2"/>
  </mergeCells>
  <pageMargins left="0.39" right="0.25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2026 celkový</vt:lpstr>
      <vt:lpstr>dílčí rozpočty</vt:lpstr>
      <vt:lpstr>rozpočet OP JAK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Lenka Egertová</cp:lastModifiedBy>
  <cp:lastPrinted>2025-10-15T17:40:29Z</cp:lastPrinted>
  <dcterms:created xsi:type="dcterms:W3CDTF">2015-04-13T12:36:01Z</dcterms:created>
  <dcterms:modified xsi:type="dcterms:W3CDTF">2025-11-27T05:31:42Z</dcterms:modified>
</cp:coreProperties>
</file>